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https://medibank.sharepoint.com/sites/2020AnnualSustainabilityReport/Shared Documents/2025 annual and sustainability reports/Absolute FINAL versions for uploading/"/>
    </mc:Choice>
  </mc:AlternateContent>
  <xr:revisionPtr revIDLastSave="15" documentId="8_{C4FF95E0-093D-41AE-8233-8C08F2D3D90E}" xr6:coauthVersionLast="47" xr6:coauthVersionMax="47" xr10:uidLastSave="{613FC826-EF86-4E09-98A9-748E825CBA61}"/>
  <workbookProtection workbookAlgorithmName="SHA-512" workbookHashValue="al/M+BH9/JgZnBS4bpNJjLm+V+YQozdO8kRZ4aZUW4Q+PEuddS7P2bhhxdgZCKqejFnQ2ywXSHU6TI6Kzyw1zw==" workbookSaltValue="Hl4TxhpNy4RfA8rTxKIzrw==" workbookSpinCount="100000" lockStructure="1"/>
  <bookViews>
    <workbookView minimized="1" xWindow="360" yWindow="360" windowWidth="23016" windowHeight="12216" tabRatio="715" xr2:uid="{00000000-000D-0000-FFFF-FFFF00000000}"/>
  </bookViews>
  <sheets>
    <sheet name="Cover" sheetId="6" r:id="rId1"/>
    <sheet name="Overview and Contents" sheetId="7" r:id="rId2"/>
    <sheet name="Customer health" sheetId="1" r:id="rId3"/>
    <sheet name="Employee health" sheetId="2" r:id="rId4"/>
    <sheet name="Sustainable health system" sheetId="3" r:id="rId5"/>
    <sheet name="Environmental health" sheetId="4" r:id="rId6"/>
    <sheet name="Ethical &amp; responsible business" sheetId="5" r:id="rId7"/>
    <sheet name="Important notice" sheetId="9" r:id="rId8"/>
    <sheet name="Glossary" sheetId="8"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4" l="1"/>
  <c r="M17" i="4" l="1"/>
  <c r="J17" i="4"/>
  <c r="J15" i="4"/>
  <c r="M15" i="4"/>
  <c r="J13" i="4"/>
  <c r="M13" i="4"/>
  <c r="M28" i="4" l="1"/>
  <c r="J28" i="4"/>
  <c r="K15" i="4" l="1"/>
  <c r="K13" i="4"/>
  <c r="G17" i="4"/>
  <c r="G15" i="4"/>
  <c r="G13" i="4"/>
  <c r="K28" i="4"/>
  <c r="G28" i="4"/>
  <c r="G73" i="3"/>
  <c r="J218" i="2" l="1"/>
  <c r="I218" i="2"/>
  <c r="H218" i="2"/>
  <c r="G218" i="2"/>
  <c r="G219" i="2" l="1"/>
  <c r="F73" i="3"/>
  <c r="E73" i="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<sst xmlns="http://schemas.openxmlformats.org/spreadsheetml/2006/main" count="1070" uniqueCount="634">
  <si>
    <t>Overview</t>
  </si>
  <si>
    <t>Acknowledgement of Country</t>
  </si>
  <si>
    <t>Medibank acknowledges Aboriginal and Torres Strait Islander peoples as the First Peoples of this nation. We proudly recognise Elders past and present as the Traditional Owners and Custodians of the lands on which we work and live.
We’re committed to supporting self-determination and envision a future where all Australians embrace Aboriginal and Torres Strait Islander histories, cultures and rights as a central part of our national identity. Aboriginal and/or Torres Strait Islander peoples should be aware that this report may contain the images and names of people who may have passed away since publication</t>
  </si>
  <si>
    <t xml:space="preserve">Our reports </t>
  </si>
  <si>
    <t xml:space="preserve">This summary is part of our Medibank Group suite of reporting for the 2025 financial year – 1 July 2024 – 30 June 2025. You can find more information about our performance in our ESG databook, Annual Report, Corporate Governance Statement, and Full Year Results Investor Presentation for the 2025 financial year. We also include information on our approach to sustainability on the Medibank website.
</t>
  </si>
  <si>
    <t>Important Information</t>
  </si>
  <si>
    <r>
      <rPr>
        <sz val="12"/>
        <color rgb="FF000000"/>
        <rFont val="Aptos"/>
      </rPr>
      <t>The information contained in this report is general information about Medibank Private Limited (“MPL”) and/or its wholly owned subsidiaries (together "Medibank Group") and their activities current as at the date of this report. Unless otherwise stated, the information contained in this report does not include data relating to Myhealth or other non-wholly owned entities in which MPL holds an interest. Unless otherwise stated, references to a year are to the financial year ending 30 June in that year. References to “Net Zero”  and “Net Zero pathway” in the Environmental health section, and elsewhere in this report and ESG databook, are based on Medibank Group’s business-as-usual operations in 2021, when our Board-endorsed Net Zero pathway was announced, and do not include Myhealth, other acquisitions since FY21, any future partnership and investment activity or its investment portfolio. 
This report contains forward-looking statements, including with respect to MPL’s greenhouse gas emissions reduction commitments and Net Zero pathway. These statements are provided as a general guide only. They reflect expectations which involve risks, uncertainties and other factors which may be beyond MPL’s control, many of which are described in the Environmental health section of the Sustainability Summary and the Important notice. These factors may impact MPL’s ability to meet climate-related and other commitments and targets expressed or implied in this report. Readers are cautioned not to place undue reliance on any forward-looking statements. Selected ESG Metrics were subject to independent assurance by PwC. A copy of PwC’s limited assurance report is included in the Sustainability Summary on page</t>
    </r>
    <r>
      <rPr>
        <sz val="12"/>
        <color rgb="FFFF0000"/>
        <rFont val="Aptos"/>
      </rPr>
      <t xml:space="preserve"> </t>
    </r>
    <r>
      <rPr>
        <sz val="12"/>
        <rFont val="Aptos"/>
        <family val="2"/>
      </rPr>
      <t>20</t>
    </r>
    <r>
      <rPr>
        <sz val="12"/>
        <color rgb="FF000000"/>
        <rFont val="Aptos"/>
      </rPr>
      <t xml:space="preserve"> and should be read in conjunction with the Glossary and definitions and the ESG databook. This important information should be read together with the Important notice.</t>
    </r>
  </si>
  <si>
    <t xml:space="preserve">Customer health </t>
  </si>
  <si>
    <t>Material Metrics</t>
  </si>
  <si>
    <t>Spreadsheet Tab</t>
  </si>
  <si>
    <t>Out-of-pocket costs saved by customers through Members’ Choice Advantage network</t>
  </si>
  <si>
    <t>Customer Health</t>
  </si>
  <si>
    <t>Average out-of-pocket costs saved by customers through our no gap program</t>
  </si>
  <si>
    <t>Medibank no gap joint replacement patients having rehab at home</t>
  </si>
  <si>
    <t>Rewards claimed by customers through Live Better rewards</t>
  </si>
  <si>
    <t>Virtual health interactions for Medibank customers from Amplar Health and partners</t>
  </si>
  <si>
    <t>Average premium increase</t>
  </si>
  <si>
    <t>Customer advocacy metrics</t>
  </si>
  <si>
    <t>Share of private health insurance complaints</t>
  </si>
  <si>
    <t>Towns visited by Live Better vans</t>
  </si>
  <si>
    <t xml:space="preserve">Medibank assisted service enquiries resolved through messaging </t>
  </si>
  <si>
    <t xml:space="preserve">Medibank policyholders engaged with health and wellbeing services </t>
  </si>
  <si>
    <t>Clinician-led prevention programs and Live Better digital prevention programs</t>
  </si>
  <si>
    <t xml:space="preserve">Live Better rewards participants </t>
  </si>
  <si>
    <t>Companies Medibank has supported with health and wellbeing services</t>
  </si>
  <si>
    <t>Hospital bed days saved through Amplar Health prevention and homecare services</t>
  </si>
  <si>
    <t>Reduction in average length of hospital stay from no gap joint replacements</t>
  </si>
  <si>
    <t xml:space="preserve">Employee health </t>
  </si>
  <si>
    <t>Customer inclusion - MyVoice survey results</t>
  </si>
  <si>
    <t>Employee health</t>
  </si>
  <si>
    <t>Employee Net Promoter Score (eNPS)</t>
  </si>
  <si>
    <t>Employee headcount by employment level and gender</t>
  </si>
  <si>
    <t>Percentage of roles held by women</t>
  </si>
  <si>
    <t>Employment type headcount by gender</t>
  </si>
  <si>
    <t>New hire demographics</t>
  </si>
  <si>
    <t>Our workforce</t>
  </si>
  <si>
    <t>Employees who disclose as Aboriginal and/or Torres Strait Islander</t>
  </si>
  <si>
    <t xml:space="preserve">Employees who disclose as a person with disability </t>
  </si>
  <si>
    <t>Our cultural identity</t>
  </si>
  <si>
    <t xml:space="preserve">Inclusion and awareness training </t>
  </si>
  <si>
    <t>Free virtual GP consultations for employees</t>
  </si>
  <si>
    <t>Our people's health and wellbeing - MyVoice survey results</t>
  </si>
  <si>
    <t>Lost Time Injury Frequency Rate (LTIFR)</t>
  </si>
  <si>
    <t>Mandatory health and safety training</t>
  </si>
  <si>
    <t>Workplace health and wellbeing app</t>
  </si>
  <si>
    <t xml:space="preserve">Employee absenteeism </t>
  </si>
  <si>
    <t>Voluntary and involuntary turnover by gender</t>
  </si>
  <si>
    <t>WGEA Gender Pay Gap</t>
  </si>
  <si>
    <t>Gender Pay Equity</t>
  </si>
  <si>
    <t>Employees covered by Enterprise Agreements</t>
  </si>
  <si>
    <t>Parental leave taken by all employees</t>
  </si>
  <si>
    <t>Parental leave taken by men</t>
  </si>
  <si>
    <t xml:space="preserve">Employees flexibility to manage work and life commitments </t>
  </si>
  <si>
    <t>Learning and development hours</t>
  </si>
  <si>
    <t>Sustainable health system</t>
  </si>
  <si>
    <t>Myhealth clinics and consultations</t>
  </si>
  <si>
    <t>Homecare visits provided by Amplar Health</t>
  </si>
  <si>
    <t>Virtual health interactions delivered by Amplar Health</t>
  </si>
  <si>
    <t>Medibank Better Health Research Hub key achievements</t>
  </si>
  <si>
    <t>Amount allocated to research by Medibank Better Health Research Hub</t>
  </si>
  <si>
    <t xml:space="preserve">Breakdown of amount allocated to different pillars </t>
  </si>
  <si>
    <t>Community investment by Medibank</t>
  </si>
  <si>
    <t xml:space="preserve">Community investment per category </t>
  </si>
  <si>
    <t>Unique parkrun participants</t>
  </si>
  <si>
    <t xml:space="preserve">Employee volunteering </t>
  </si>
  <si>
    <t>Workplace giving donations</t>
  </si>
  <si>
    <t>Donations to Lifeblood</t>
  </si>
  <si>
    <t xml:space="preserve">Environmental health </t>
  </si>
  <si>
    <t>Greenhouse gas emissions inventory</t>
  </si>
  <si>
    <t>Environmental health</t>
  </si>
  <si>
    <t xml:space="preserve">Environmental impact data </t>
  </si>
  <si>
    <t>Green bonds</t>
  </si>
  <si>
    <t xml:space="preserve">Ethical and responsible business and leadership in health </t>
  </si>
  <si>
    <t>Spend with Aboriginal and Torres Strait Islander businesses</t>
  </si>
  <si>
    <t>Ethical &amp; responsible business</t>
  </si>
  <si>
    <t>On time payments by quarter</t>
  </si>
  <si>
    <t>Donations to political party, politicians or candidates</t>
  </si>
  <si>
    <t xml:space="preserve">Consequence management incidents and outcomes </t>
  </si>
  <si>
    <t>Effective tax rate</t>
  </si>
  <si>
    <t>Taxes and levies paid to Australian revenue authorities</t>
  </si>
  <si>
    <t xml:space="preserve">Compulsory compliance training </t>
  </si>
  <si>
    <t xml:space="preserve">Contacts to whistleblower hotline </t>
  </si>
  <si>
    <t>Information security and data breaches</t>
  </si>
  <si>
    <t>Contents</t>
  </si>
  <si>
    <t>Glossary</t>
  </si>
  <si>
    <t>Important information</t>
  </si>
  <si>
    <t xml:space="preserve">Important information </t>
  </si>
  <si>
    <t>Customer health</t>
  </si>
  <si>
    <t xml:space="preserve">Affordable, innovative and personalised health and wellbeing programs and services </t>
  </si>
  <si>
    <t xml:space="preserve">Commitments: </t>
  </si>
  <si>
    <t xml:space="preserve">Deliver greater value by making health and wellbeing more affordable </t>
  </si>
  <si>
    <r>
      <t>Out-of-pocket costs saved by customers through Members' Choice Advantage network</t>
    </r>
    <r>
      <rPr>
        <vertAlign val="superscript"/>
        <sz val="10"/>
        <color theme="0"/>
        <rFont val="Euclid Circular A"/>
        <family val="2"/>
        <scheme val="minor"/>
      </rPr>
      <t>1</t>
    </r>
  </si>
  <si>
    <t>FY25</t>
  </si>
  <si>
    <t>FY24</t>
  </si>
  <si>
    <t>FY23</t>
  </si>
  <si>
    <t>Costs saved ($m)</t>
  </si>
  <si>
    <t>$25m+</t>
  </si>
  <si>
    <t>$23m+</t>
  </si>
  <si>
    <r>
      <rPr>
        <vertAlign val="superscript"/>
        <sz val="8"/>
        <rFont val="Euclid Circular A"/>
        <family val="2"/>
        <scheme val="minor"/>
      </rPr>
      <t xml:space="preserve">1 </t>
    </r>
    <r>
      <rPr>
        <sz val="8"/>
        <rFont val="Euclid Circular A"/>
        <family val="2"/>
        <scheme val="minor"/>
      </rPr>
      <t>Across dental and optical Members’ Choice Advantage networks</t>
    </r>
  </si>
  <si>
    <t>Average out-of-pocket costs saved by customers through our no gap joint replacement program</t>
  </si>
  <si>
    <t>Average costs saved ($)</t>
  </si>
  <si>
    <t xml:space="preserve">Medibank no gap joint replacement patients having rehab at home </t>
  </si>
  <si>
    <t>Percentage of patients (%)</t>
  </si>
  <si>
    <r>
      <t>Rewards claimed by customers through Live Better rewards</t>
    </r>
    <r>
      <rPr>
        <vertAlign val="superscript"/>
        <sz val="10"/>
        <color theme="0"/>
        <rFont val="Euclid Circular A"/>
        <family val="2"/>
        <scheme val="minor"/>
      </rPr>
      <t>1</t>
    </r>
  </si>
  <si>
    <t>Rewards claimed ($)</t>
  </si>
  <si>
    <t xml:space="preserve">$32.8m </t>
  </si>
  <si>
    <t>$24.3m</t>
  </si>
  <si>
    <t>$13.1m</t>
  </si>
  <si>
    <r>
      <rPr>
        <vertAlign val="superscript"/>
        <sz val="8"/>
        <rFont val="Euclid Circular A"/>
        <family val="2"/>
        <scheme val="minor"/>
      </rPr>
      <t xml:space="preserve">1 </t>
    </r>
    <r>
      <rPr>
        <sz val="8"/>
        <rFont val="Euclid Circular A"/>
        <family val="2"/>
        <scheme val="minor"/>
      </rPr>
      <t>Includes value of rewards claimed with partners (such as partner products and vouchers) and health cover rewards (such as savings on premiums)</t>
    </r>
  </si>
  <si>
    <r>
      <t>Virtual health interactions for Medibank customers from Amplar Health and partners</t>
    </r>
    <r>
      <rPr>
        <vertAlign val="superscript"/>
        <sz val="10"/>
        <color theme="0"/>
        <rFont val="Euclid Circular A"/>
        <family val="2"/>
        <scheme val="minor"/>
      </rPr>
      <t>1</t>
    </r>
  </si>
  <si>
    <t>Total virtual health interactions (#)</t>
  </si>
  <si>
    <t>326k</t>
  </si>
  <si>
    <t>303k</t>
  </si>
  <si>
    <t>229k</t>
  </si>
  <si>
    <r>
      <rPr>
        <vertAlign val="superscript"/>
        <sz val="8"/>
        <rFont val="Euclid Circular A"/>
        <family val="2"/>
        <scheme val="minor"/>
      </rPr>
      <t xml:space="preserve">1 </t>
    </r>
    <r>
      <rPr>
        <sz val="8"/>
        <rFont val="Euclid Circular A"/>
        <family val="2"/>
        <scheme val="minor"/>
      </rPr>
      <t xml:space="preserve">Customer interactions with Health Concierge, 24/7 nurse and virtual GP delivered by the Amplar Health team and their partners </t>
    </r>
  </si>
  <si>
    <t>Average increase percentage (%)</t>
  </si>
  <si>
    <t>2.96%*</t>
  </si>
  <si>
    <t xml:space="preserve">* Postponed until 1 June 2023 </t>
  </si>
  <si>
    <t xml:space="preserve">Deliver personalised and connected experiences </t>
  </si>
  <si>
    <t>Customer advocacy: Average journey NPS (Medibank) and average service NPS (ahm).</t>
  </si>
  <si>
    <r>
      <t>Average jNPS (Medibank)</t>
    </r>
    <r>
      <rPr>
        <vertAlign val="superscript"/>
        <sz val="10"/>
        <rFont val="Super"/>
      </rPr>
      <t>1</t>
    </r>
  </si>
  <si>
    <t>N/A</t>
  </si>
  <si>
    <t>Average sNPS (ahm)</t>
  </si>
  <si>
    <r>
      <rPr>
        <vertAlign val="superscript"/>
        <sz val="8"/>
        <rFont val="Euclid Circular A"/>
        <family val="2"/>
        <scheme val="minor"/>
      </rPr>
      <t>1</t>
    </r>
    <r>
      <rPr>
        <sz val="8"/>
        <rFont val="Euclid Circular A"/>
        <family val="2"/>
        <scheme val="minor"/>
      </rPr>
      <t>Average jNPS is a new metric being measured by Medibank as of 1 January 2025, replacing the previous sNPS data metric</t>
    </r>
  </si>
  <si>
    <r>
      <t>FY25</t>
    </r>
    <r>
      <rPr>
        <b/>
        <vertAlign val="superscript"/>
        <sz val="10"/>
        <rFont val="Euclid Circular A"/>
        <family val="2"/>
        <scheme val="minor"/>
      </rPr>
      <t>1</t>
    </r>
  </si>
  <si>
    <t># Medibank and ahm complaints</t>
  </si>
  <si>
    <t># Industry complaints</t>
  </si>
  <si>
    <t>% Medibank and ahm of industry complaints</t>
  </si>
  <si>
    <r>
      <t>17.9%</t>
    </r>
    <r>
      <rPr>
        <vertAlign val="superscript"/>
        <sz val="10"/>
        <rFont val="Euclid Circular A"/>
        <family val="2"/>
        <scheme val="minor"/>
      </rPr>
      <t>2</t>
    </r>
  </si>
  <si>
    <t xml:space="preserve">% Medibank Group market share </t>
  </si>
  <si>
    <r>
      <rPr>
        <vertAlign val="superscript"/>
        <sz val="8"/>
        <color rgb="FF000000"/>
        <rFont val="Euclid Circular A"/>
        <family val="2"/>
        <scheme val="minor"/>
      </rPr>
      <t>1</t>
    </r>
    <r>
      <rPr>
        <sz val="8"/>
        <color rgb="FF000000"/>
        <rFont val="Euclid Circular A"/>
        <family val="2"/>
        <scheme val="minor"/>
      </rPr>
      <t xml:space="preserve"> FY25 results based on Quarterly Update data published by the Commonwealth Ombudsman and unaudited data for the 3rd and 4th quarter at the time of publication
</t>
    </r>
    <r>
      <rPr>
        <vertAlign val="superscript"/>
        <sz val="8"/>
        <color rgb="FF000000"/>
        <rFont val="Euclid Circular A"/>
        <family val="2"/>
        <scheme val="minor"/>
      </rPr>
      <t>2</t>
    </r>
    <r>
      <rPr>
        <sz val="8"/>
        <color rgb="FF000000"/>
        <rFont val="Euclid Circular A"/>
        <family val="2"/>
        <scheme val="minor"/>
      </rPr>
      <t xml:space="preserve"> FY24 % share of industry complaints figure updated following the publication of the Commonwealth Ombudsman’s State of the Health Funds Report 2023-24. The industry complaints was party driven by customer service problems experienced by another fund resulting from a computer system upgrade</t>
    </r>
  </si>
  <si>
    <t xml:space="preserve"> </t>
  </si>
  <si>
    <t>Number of towns visited (#)</t>
  </si>
  <si>
    <t xml:space="preserve">Percentage of all Medibank assisted service enquiries resolved through messaging </t>
  </si>
  <si>
    <r>
      <t>FY24</t>
    </r>
    <r>
      <rPr>
        <b/>
        <vertAlign val="superscript"/>
        <sz val="10"/>
        <rFont val="Euclid Circular A"/>
        <family val="2"/>
        <scheme val="minor"/>
      </rPr>
      <t>1</t>
    </r>
  </si>
  <si>
    <r>
      <t>FY23</t>
    </r>
    <r>
      <rPr>
        <b/>
        <vertAlign val="superscript"/>
        <sz val="10"/>
        <rFont val="Euclid Circular A"/>
        <family val="2"/>
        <scheme val="minor"/>
      </rPr>
      <t>1</t>
    </r>
  </si>
  <si>
    <t>Service enquiries solved (%)</t>
  </si>
  <si>
    <r>
      <rPr>
        <vertAlign val="superscript"/>
        <sz val="8"/>
        <color rgb="FF000000"/>
        <rFont val="Euclid Circular A"/>
        <family val="2"/>
        <scheme val="minor"/>
      </rPr>
      <t>1</t>
    </r>
    <r>
      <rPr>
        <sz val="8"/>
        <color rgb="FF000000"/>
        <rFont val="Euclid Circular A"/>
        <family val="2"/>
        <scheme val="minor"/>
      </rPr>
      <t xml:space="preserve"> Data restated due to previous gaps in call volume data flowing through to MicroStrategy, which have since been resolved</t>
    </r>
  </si>
  <si>
    <t xml:space="preserve">Increase the number of people engaged in health and wellbeing with Medibank </t>
  </si>
  <si>
    <t>Medibank policyholders engaged with health and wellbeing services</t>
  </si>
  <si>
    <t>Percentage of policyholders engaged (%)</t>
  </si>
  <si>
    <r>
      <t>Clinician-led prevention programs and Live Better digital prevention programs</t>
    </r>
    <r>
      <rPr>
        <vertAlign val="superscript"/>
        <sz val="10"/>
        <color theme="0"/>
        <rFont val="Euclid Circular A"/>
        <family val="2"/>
        <scheme val="minor"/>
      </rPr>
      <t>1</t>
    </r>
  </si>
  <si>
    <r>
      <t>FY23</t>
    </r>
    <r>
      <rPr>
        <b/>
        <vertAlign val="superscript"/>
        <sz val="10"/>
        <rFont val="Euclid Circular A"/>
        <family val="2"/>
        <scheme val="minor"/>
      </rPr>
      <t>2</t>
    </r>
  </si>
  <si>
    <t>Total enrolments (#)</t>
  </si>
  <si>
    <t>283k</t>
  </si>
  <si>
    <t>132k</t>
  </si>
  <si>
    <t>16k</t>
  </si>
  <si>
    <r>
      <rPr>
        <vertAlign val="superscript"/>
        <sz val="8"/>
        <rFont val="Euclid Circular A"/>
        <family val="2"/>
        <scheme val="minor"/>
      </rPr>
      <t xml:space="preserve">1 </t>
    </r>
    <r>
      <rPr>
        <sz val="8"/>
        <rFont val="Euclid Circular A"/>
        <family val="2"/>
        <scheme val="minor"/>
      </rPr>
      <t xml:space="preserve">Total enrolments in Medibank clinician-led preventative health programs (e.g. Better Knee, Better Me, Better Hip), and Live Better self-paced digital prevention programs (e.g. Back Smart, Heart Wise) and any new offerings developed
</t>
    </r>
    <r>
      <rPr>
        <vertAlign val="superscript"/>
        <sz val="8"/>
        <rFont val="Euclid Circular A"/>
        <family val="2"/>
        <scheme val="minor"/>
      </rPr>
      <t>2</t>
    </r>
    <r>
      <rPr>
        <sz val="8"/>
        <rFont val="Euclid Circular A"/>
        <family val="2"/>
        <scheme val="minor"/>
      </rPr>
      <t xml:space="preserve"> Data reflects the number of enrolments in the 9 preventative programs we had at the time. Methodology was updated in FY24 to also include Live Better digital programs. </t>
    </r>
  </si>
  <si>
    <t>Live Better rewards participants</t>
  </si>
  <si>
    <t>Total participants (#)</t>
  </si>
  <si>
    <t>931k</t>
  </si>
  <si>
    <t>823k</t>
  </si>
  <si>
    <t>697k</t>
  </si>
  <si>
    <t>Total number of companies Medibank has supported with health and wellbeing services</t>
  </si>
  <si>
    <t>Total number of companies (#)</t>
  </si>
  <si>
    <t xml:space="preserve">Deliver personalised models of care at scale </t>
  </si>
  <si>
    <r>
      <t>Hospital bed days saved through Amplar Health homecare services</t>
    </r>
    <r>
      <rPr>
        <vertAlign val="superscript"/>
        <sz val="10"/>
        <color theme="0"/>
        <rFont val="Euclid Circular A"/>
        <family val="2"/>
        <scheme val="minor"/>
      </rPr>
      <t>1</t>
    </r>
  </si>
  <si>
    <t>Number of bed days saved (#)</t>
  </si>
  <si>
    <t>177k</t>
  </si>
  <si>
    <t>193k</t>
  </si>
  <si>
    <r>
      <rPr>
        <vertAlign val="superscript"/>
        <sz val="8"/>
        <rFont val="Euclid Circular A"/>
        <family val="2"/>
        <scheme val="minor"/>
      </rPr>
      <t xml:space="preserve">1 </t>
    </r>
    <r>
      <rPr>
        <sz val="8"/>
        <rFont val="Euclid Circular A"/>
        <family val="2"/>
        <scheme val="minor"/>
      </rPr>
      <t>Bed days saved through Medibank clinician-led homecare programs delivered by or for Medibank and Amplar Health</t>
    </r>
  </si>
  <si>
    <t>Average reduction (%)</t>
  </si>
  <si>
    <r>
      <t>Employee health</t>
    </r>
    <r>
      <rPr>
        <sz val="65"/>
        <color rgb="FF000000"/>
        <rFont val="Aptos"/>
        <family val="2"/>
      </rPr>
      <t>​</t>
    </r>
  </si>
  <si>
    <t>Meet our 2030 vision of the healthiest workplace through our work. Reinvented program</t>
  </si>
  <si>
    <t xml:space="preserve">Encourage our people to be customer obsessed by considering customers and patients in all that we do </t>
  </si>
  <si>
    <t>MyVoice - Customer inclusion</t>
  </si>
  <si>
    <t xml:space="preserve">My team puts customers and patients at the heart of everything that we do </t>
  </si>
  <si>
    <t xml:space="preserve">I have access to opportunities to better understand our customers </t>
  </si>
  <si>
    <t>My team uses customer feedback and insights to drive continuous improvement</t>
  </si>
  <si>
    <r>
      <rPr>
        <vertAlign val="superscript"/>
        <sz val="8"/>
        <rFont val="Euclid Circular A"/>
        <family val="2"/>
        <scheme val="minor"/>
      </rPr>
      <t>1</t>
    </r>
    <r>
      <rPr>
        <sz val="8"/>
        <rFont val="Euclid Circular A"/>
        <family val="2"/>
        <scheme val="minor"/>
      </rPr>
      <t xml:space="preserve"> FY25 data excludes Amplar Home Health Hospital (AHHH) employees
</t>
    </r>
    <r>
      <rPr>
        <vertAlign val="superscript"/>
        <sz val="8"/>
        <rFont val="Euclid Circular A"/>
        <family val="2"/>
        <scheme val="minor"/>
      </rPr>
      <t xml:space="preserve">2 </t>
    </r>
    <r>
      <rPr>
        <sz val="8"/>
        <rFont val="Euclid Circular A"/>
        <family val="2"/>
        <scheme val="minor"/>
      </rPr>
      <t>Full survey not conducted in FY23</t>
    </r>
  </si>
  <si>
    <r>
      <t>Employee net promoter score (eNPS)</t>
    </r>
    <r>
      <rPr>
        <vertAlign val="superscript"/>
        <sz val="10"/>
        <color theme="0"/>
        <rFont val="Euclid Circular A"/>
        <family val="2"/>
        <scheme val="minor"/>
      </rPr>
      <t>1</t>
    </r>
  </si>
  <si>
    <r>
      <t>Products and services</t>
    </r>
    <r>
      <rPr>
        <vertAlign val="superscript"/>
        <sz val="10"/>
        <rFont val="Euclid Circular A"/>
        <family val="2"/>
        <scheme val="minor"/>
      </rPr>
      <t>2</t>
    </r>
  </si>
  <si>
    <t>+39</t>
  </si>
  <si>
    <t>+30</t>
  </si>
  <si>
    <t>+24</t>
  </si>
  <si>
    <t>Place to work</t>
  </si>
  <si>
    <t>+38</t>
  </si>
  <si>
    <t>+26</t>
  </si>
  <si>
    <t>+23</t>
  </si>
  <si>
    <r>
      <rPr>
        <vertAlign val="superscript"/>
        <sz val="8"/>
        <color rgb="FF000000"/>
        <rFont val="Euclid Circular A"/>
        <family val="2"/>
        <scheme val="minor"/>
      </rPr>
      <t>1</t>
    </r>
    <r>
      <rPr>
        <sz val="8"/>
        <color rgb="FF000000"/>
        <rFont val="Euclid Circular A"/>
        <family val="2"/>
        <scheme val="minor"/>
      </rPr>
      <t xml:space="preserve"> Based on the average eNPS score for surveys of all Medibank employees conducted throughout each financial year. Employee advocacy benchmarks are based on the global average adjusted for historical performance and Australian healthcare and financial insurance industry context
</t>
    </r>
    <r>
      <rPr>
        <vertAlign val="superscript"/>
        <sz val="8"/>
        <color rgb="FF000000"/>
        <rFont val="Euclid Circular A"/>
        <family val="2"/>
        <scheme val="minor"/>
      </rPr>
      <t xml:space="preserve">2 </t>
    </r>
    <r>
      <rPr>
        <sz val="8"/>
        <color rgb="FF000000"/>
        <rFont val="Euclid Circular A"/>
        <family val="2"/>
        <scheme val="minor"/>
      </rPr>
      <t>In September 2023, we changed the wording of our products and services question to encompass our whole product and service offering. It now reads “how likely is it you would recommend our organisation’s health services, programs or insurance products to friends and family?”</t>
    </r>
  </si>
  <si>
    <t>Support the health and wellbeing of our people, with diversity and inclusion at its core</t>
  </si>
  <si>
    <r>
      <t>Employees by employment type and gender</t>
    </r>
    <r>
      <rPr>
        <vertAlign val="superscript"/>
        <sz val="10"/>
        <color theme="0"/>
        <rFont val="Euclid Circular A"/>
        <family val="2"/>
        <scheme val="minor"/>
      </rPr>
      <t>1</t>
    </r>
  </si>
  <si>
    <r>
      <t>FY25</t>
    </r>
    <r>
      <rPr>
        <b/>
        <vertAlign val="superscript"/>
        <sz val="10"/>
        <rFont val="Euclid Circular A"/>
        <family val="2"/>
        <scheme val="minor"/>
      </rPr>
      <t>4</t>
    </r>
  </si>
  <si>
    <t xml:space="preserve">Women </t>
  </si>
  <si>
    <t>Men</t>
  </si>
  <si>
    <t>Gender diverse</t>
  </si>
  <si>
    <t xml:space="preserve">Board (including CEO) </t>
  </si>
  <si>
    <t>-</t>
  </si>
  <si>
    <r>
      <t>Group Executives (including CEO)</t>
    </r>
    <r>
      <rPr>
        <vertAlign val="superscript"/>
        <sz val="10"/>
        <rFont val="Euclid Circular A"/>
        <family val="2"/>
        <scheme val="minor"/>
      </rPr>
      <t>2</t>
    </r>
  </si>
  <si>
    <r>
      <t>Senior Executives</t>
    </r>
    <r>
      <rPr>
        <vertAlign val="superscript"/>
        <sz val="10"/>
        <rFont val="Euclid Circular A"/>
        <family val="2"/>
        <scheme val="minor"/>
      </rPr>
      <t>3</t>
    </r>
  </si>
  <si>
    <t xml:space="preserve">Group executives and senior executives total </t>
  </si>
  <si>
    <t>Senior managers</t>
  </si>
  <si>
    <t>Other managers</t>
  </si>
  <si>
    <t xml:space="preserve">Non-managers </t>
  </si>
  <si>
    <t>Overall (including the Board)</t>
  </si>
  <si>
    <r>
      <rPr>
        <vertAlign val="superscript"/>
        <sz val="8"/>
        <rFont val="Euclid Circular A"/>
        <family val="2"/>
        <scheme val="minor"/>
      </rPr>
      <t>1</t>
    </r>
    <r>
      <rPr>
        <sz val="8"/>
        <rFont val="Euclid Circular A"/>
        <family val="2"/>
        <scheme val="minor"/>
      </rPr>
      <t xml:space="preserve"> This table only applies to positions in Medibank Private Limited and its wholly owned subsidiaries
</t>
    </r>
    <r>
      <rPr>
        <vertAlign val="superscript"/>
        <sz val="8"/>
        <rFont val="Euclid Circular A"/>
        <family val="2"/>
        <scheme val="minor"/>
      </rPr>
      <t>2</t>
    </r>
    <r>
      <rPr>
        <sz val="8"/>
        <rFont val="Euclid Circular A"/>
        <family val="2"/>
        <scheme val="minor"/>
      </rPr>
      <t xml:space="preserve"> Group Executives refer to the CEO and the executive leadership team (ELT) as at 30 June 2025. All of the ELT report directly to the CEO
</t>
    </r>
    <r>
      <rPr>
        <vertAlign val="superscript"/>
        <sz val="8"/>
        <rFont val="Euclid Circular A"/>
        <family val="2"/>
        <scheme val="minor"/>
      </rPr>
      <t>3</t>
    </r>
    <r>
      <rPr>
        <sz val="8"/>
        <rFont val="Euclid Circular A"/>
        <family val="2"/>
        <scheme val="minor"/>
      </rPr>
      <t xml:space="preserve"> Senior Executive positions include all roles classified as Hub Leads as part of Medibank’s broad based banding framework
</t>
    </r>
    <r>
      <rPr>
        <vertAlign val="superscript"/>
        <sz val="8"/>
        <rFont val="Euclid Circular A"/>
        <family val="2"/>
        <scheme val="minor"/>
      </rPr>
      <t>4</t>
    </r>
    <r>
      <rPr>
        <sz val="8"/>
        <rFont val="Euclid Circular A"/>
        <family val="2"/>
        <scheme val="minor"/>
      </rPr>
      <t xml:space="preserve"> FY25 data excludes AHHH employees</t>
    </r>
  </si>
  <si>
    <t>Percentage representation of women (%)</t>
  </si>
  <si>
    <r>
      <t>FY25</t>
    </r>
    <r>
      <rPr>
        <b/>
        <vertAlign val="superscript"/>
        <sz val="10"/>
        <rFont val="Euclid Circular A"/>
        <family val="2"/>
        <scheme val="minor"/>
      </rPr>
      <t>3</t>
    </r>
  </si>
  <si>
    <r>
      <rPr>
        <vertAlign val="superscript"/>
        <sz val="8"/>
        <rFont val="Euclid Circular A"/>
        <family val="2"/>
        <scheme val="minor"/>
      </rPr>
      <t xml:space="preserve">1 </t>
    </r>
    <r>
      <rPr>
        <sz val="8"/>
        <rFont val="Euclid Circular A"/>
        <family val="2"/>
        <scheme val="minor"/>
      </rPr>
      <t xml:space="preserve">Group Executives refer to the CEO and the executive leadership team (ELT) as at 30 June 2025. All of the ELT report directly to the CEO 
</t>
    </r>
    <r>
      <rPr>
        <vertAlign val="superscript"/>
        <sz val="8"/>
        <rFont val="Euclid Circular A"/>
        <family val="2"/>
        <scheme val="minor"/>
      </rPr>
      <t xml:space="preserve">2 </t>
    </r>
    <r>
      <rPr>
        <sz val="8"/>
        <rFont val="Euclid Circular A"/>
        <family val="2"/>
        <scheme val="minor"/>
      </rPr>
      <t xml:space="preserve">Senior Executive positions include all roles classified as Hub Leads as part of Medibank’s broad based banding framework  
</t>
    </r>
    <r>
      <rPr>
        <vertAlign val="superscript"/>
        <sz val="8"/>
        <rFont val="Euclid Circular A"/>
        <family val="2"/>
        <scheme val="minor"/>
      </rPr>
      <t>3</t>
    </r>
    <r>
      <rPr>
        <sz val="8"/>
        <rFont val="Euclid Circular A"/>
        <family val="2"/>
        <scheme val="minor"/>
      </rPr>
      <t xml:space="preserve"> FY25 data excludes AHHH employees</t>
    </r>
  </si>
  <si>
    <t>Employment type - headcount by gender</t>
  </si>
  <si>
    <t xml:space="preserve">Total </t>
  </si>
  <si>
    <t>Women</t>
  </si>
  <si>
    <t xml:space="preserve">Men </t>
  </si>
  <si>
    <t xml:space="preserve">Permanent </t>
  </si>
  <si>
    <t xml:space="preserve">Full time </t>
  </si>
  <si>
    <t xml:space="preserve">Part time </t>
  </si>
  <si>
    <t xml:space="preserve">Fixed term </t>
  </si>
  <si>
    <t>Casual</t>
  </si>
  <si>
    <t>Total</t>
  </si>
  <si>
    <r>
      <rPr>
        <vertAlign val="superscript"/>
        <sz val="8"/>
        <rFont val="Euclid Circular A"/>
        <family val="2"/>
        <scheme val="minor"/>
      </rPr>
      <t>1</t>
    </r>
    <r>
      <rPr>
        <sz val="8"/>
        <rFont val="Euclid Circular A"/>
        <family val="2"/>
        <scheme val="minor"/>
      </rPr>
      <t xml:space="preserve"> FY25 data excludes AHHH employees</t>
    </r>
  </si>
  <si>
    <t>New employee demographics by headcount - by gender and age</t>
  </si>
  <si>
    <t>Headcount</t>
  </si>
  <si>
    <t xml:space="preserve">% of total headcount </t>
  </si>
  <si>
    <t xml:space="preserve">New hires by gender </t>
  </si>
  <si>
    <t>New hires by age</t>
  </si>
  <si>
    <t>Under 25</t>
  </si>
  <si>
    <t xml:space="preserve">25 – 34 </t>
  </si>
  <si>
    <t xml:space="preserve">35 – 44 </t>
  </si>
  <si>
    <t xml:space="preserve">45 – 54 </t>
  </si>
  <si>
    <t>55 – 64</t>
  </si>
  <si>
    <t>65+</t>
  </si>
  <si>
    <r>
      <rPr>
        <vertAlign val="superscript"/>
        <sz val="8"/>
        <rFont val="Euclid Circular A"/>
        <family val="2"/>
        <scheme val="minor"/>
      </rPr>
      <t>1</t>
    </r>
    <r>
      <rPr>
        <sz val="8"/>
        <rFont val="Euclid Circular A"/>
        <family val="2"/>
        <scheme val="minor"/>
      </rPr>
      <t xml:space="preserve"> FY25 data excludes AHHH employees </t>
    </r>
  </si>
  <si>
    <t xml:space="preserve">Total headcount </t>
  </si>
  <si>
    <t>Number of health professionals</t>
  </si>
  <si>
    <t>Full time equiv. employees</t>
  </si>
  <si>
    <t>Full time equiv. health professionals</t>
  </si>
  <si>
    <t>Employees disclosing as Aboriginal and/or Torres Strait Islander</t>
  </si>
  <si>
    <r>
      <t>FY24</t>
    </r>
    <r>
      <rPr>
        <b/>
        <vertAlign val="superscript"/>
        <sz val="10"/>
        <rFont val="Euclid Circular A"/>
        <family val="2"/>
        <scheme val="minor"/>
      </rPr>
      <t>2</t>
    </r>
  </si>
  <si>
    <r>
      <t>FY23</t>
    </r>
    <r>
      <rPr>
        <b/>
        <vertAlign val="superscript"/>
        <sz val="10"/>
        <rFont val="Euclid Circular A"/>
        <family val="2"/>
        <scheme val="minor"/>
      </rPr>
      <t>3</t>
    </r>
  </si>
  <si>
    <t>Number of employees who disclose as Aboriginal and/or Torres Strait Islander</t>
  </si>
  <si>
    <t>% of survey responses that disclose as Aboriginal and/or Torres Strait Island</t>
  </si>
  <si>
    <t>Engagement of Aboriginal and/or Torres Strait Islander disclosing employees</t>
  </si>
  <si>
    <r>
      <rPr>
        <vertAlign val="superscript"/>
        <sz val="8"/>
        <rFont val="Euclid Circular A"/>
        <family val="2"/>
        <scheme val="minor"/>
      </rPr>
      <t xml:space="preserve">1  </t>
    </r>
    <r>
      <rPr>
        <sz val="8"/>
        <rFont val="Euclid Circular A"/>
        <family val="2"/>
        <scheme val="minor"/>
      </rPr>
      <t xml:space="preserve">Based on FY25 employee engagement survey response rate of 78% from 3,746 employees invites to participate. This data excludes AHHH employees
</t>
    </r>
    <r>
      <rPr>
        <vertAlign val="superscript"/>
        <sz val="8"/>
        <rFont val="Euclid Circular A"/>
        <family val="2"/>
        <scheme val="minor"/>
      </rPr>
      <t>2</t>
    </r>
    <r>
      <rPr>
        <sz val="8"/>
        <rFont val="Euclid Circular A"/>
        <family val="2"/>
        <scheme val="minor"/>
      </rPr>
      <t xml:space="preserve"> Based on  FY24 employee engagement survey response rate of 79% from 3,371 employees invited to participate
</t>
    </r>
    <r>
      <rPr>
        <vertAlign val="superscript"/>
        <sz val="8"/>
        <rFont val="Euclid Circular A"/>
        <family val="2"/>
        <scheme val="minor"/>
      </rPr>
      <t>3</t>
    </r>
    <r>
      <rPr>
        <sz val="8"/>
        <rFont val="Euclid Circular A"/>
        <family val="2"/>
        <scheme val="minor"/>
      </rPr>
      <t xml:space="preserve"> Based on FY23 employee engagement survey response rate of 80% from 3,452 employees invited to participate</t>
    </r>
  </si>
  <si>
    <t>Employees disclosing as a person with disability</t>
  </si>
  <si>
    <t>Number of employees who disclose as a person with disability</t>
  </si>
  <si>
    <t>% of survey responses that disclose as person with disability</t>
  </si>
  <si>
    <t xml:space="preserve">Engagement of employees who disclose as a person with disability </t>
  </si>
  <si>
    <t>Australian (includes Aboriginal and Torres Strait Islander representation)</t>
  </si>
  <si>
    <t>51.4% (includes 1.3% Aboriginal and Torres Strait Islander Representation</t>
  </si>
  <si>
    <t>51.9% (includes 1.2% Aboriginal and Torres Strait Islander Representation</t>
  </si>
  <si>
    <t>54.8% (includes 1.2% Aboriginal and Torres Strait Islander Representation</t>
  </si>
  <si>
    <t>Asian</t>
  </si>
  <si>
    <t>United Kingdom / Ireland</t>
  </si>
  <si>
    <t>European</t>
  </si>
  <si>
    <t>African / Middle Eastern</t>
  </si>
  <si>
    <t>Other nationalities</t>
  </si>
  <si>
    <r>
      <rPr>
        <vertAlign val="superscript"/>
        <sz val="8"/>
        <rFont val="Euclid Circular A"/>
        <family val="2"/>
        <scheme val="minor"/>
      </rPr>
      <t>1</t>
    </r>
    <r>
      <rPr>
        <sz val="8"/>
        <rFont val="Euclid Circular A"/>
        <family val="2"/>
        <scheme val="minor"/>
      </rPr>
      <t xml:space="preserve">  FY25 figures based on an employee engagement survey response rate of 78% from 3,746 employees invited to participate. This data excludes AHHH employees
</t>
    </r>
    <r>
      <rPr>
        <vertAlign val="superscript"/>
        <sz val="8"/>
        <rFont val="Euclid Circular A"/>
        <family val="2"/>
        <scheme val="minor"/>
      </rPr>
      <t>2</t>
    </r>
    <r>
      <rPr>
        <sz val="8"/>
        <rFont val="Euclid Circular A"/>
        <family val="2"/>
        <scheme val="minor"/>
      </rPr>
      <t xml:space="preserve"> FY24 figures based on an employee engagement survey response rate of 79% from 3,371 employees invited to participate
</t>
    </r>
    <r>
      <rPr>
        <vertAlign val="superscript"/>
        <sz val="8"/>
        <rFont val="Euclid Circular A"/>
        <family val="2"/>
        <scheme val="minor"/>
      </rPr>
      <t>3</t>
    </r>
    <r>
      <rPr>
        <sz val="8"/>
        <rFont val="Euclid Circular A"/>
        <family val="2"/>
        <scheme val="minor"/>
      </rPr>
      <t xml:space="preserve"> FY23 figures based on an employee engagement survey response rate of 80% from 3,452 employees invited to participate</t>
    </r>
  </si>
  <si>
    <r>
      <t>Number of employees that have participated in our cultural awareness training</t>
    </r>
    <r>
      <rPr>
        <vertAlign val="superscript"/>
        <sz val="10"/>
        <rFont val="Euclid Circular A"/>
        <family val="2"/>
        <scheme val="minor"/>
      </rPr>
      <t>1</t>
    </r>
  </si>
  <si>
    <r>
      <t>Number of employees that have completed disability awareness training</t>
    </r>
    <r>
      <rPr>
        <vertAlign val="superscript"/>
        <sz val="10"/>
        <rFont val="Euclid Circular A"/>
        <family val="2"/>
        <scheme val="minor"/>
      </rPr>
      <t>2</t>
    </r>
  </si>
  <si>
    <t>Number of employees that have completed Inclusion@Medibank program</t>
  </si>
  <si>
    <r>
      <rPr>
        <vertAlign val="superscript"/>
        <sz val="8"/>
        <rFont val="Euclid Circular A"/>
        <family val="2"/>
        <scheme val="minor"/>
      </rPr>
      <t>1</t>
    </r>
    <r>
      <rPr>
        <sz val="8"/>
        <rFont val="Euclid Circular A"/>
        <family val="2"/>
        <scheme val="minor"/>
      </rPr>
      <t xml:space="preserve"> Cultural awareness training includes Cultural Awareness module as part of Inclusion@Medibank, MMH cultural onboarding sessions, and other cultural awareness sessions
</t>
    </r>
    <r>
      <rPr>
        <vertAlign val="superscript"/>
        <sz val="8"/>
        <rFont val="Euclid Circular A"/>
        <family val="2"/>
        <scheme val="minor"/>
      </rPr>
      <t>2</t>
    </r>
    <r>
      <rPr>
        <sz val="8"/>
        <rFont val="Euclid Circular A"/>
        <family val="2"/>
        <scheme val="minor"/>
      </rPr>
      <t xml:space="preserve"> Disability awareness training includes Disability Confident Recruiter, International Day of People With Disability lived-experience events and the Disability modules part of Inclusion@Medibank
</t>
    </r>
    <r>
      <rPr>
        <vertAlign val="superscript"/>
        <sz val="8"/>
        <rFont val="Euclid Circular A"/>
        <family val="2"/>
        <scheme val="minor"/>
      </rPr>
      <t xml:space="preserve">3 </t>
    </r>
    <r>
      <rPr>
        <sz val="8"/>
        <rFont val="Euclid Circular A"/>
        <family val="2"/>
        <scheme val="minor"/>
      </rPr>
      <t>FY25 data excludes AHHH employees</t>
    </r>
  </si>
  <si>
    <t xml:space="preserve">Total free virtual consultations </t>
  </si>
  <si>
    <t>2,000+</t>
  </si>
  <si>
    <t>500+</t>
  </si>
  <si>
    <r>
      <rPr>
        <vertAlign val="superscript"/>
        <sz val="8"/>
        <rFont val="Euclid Circular A"/>
        <family val="2"/>
        <scheme val="minor"/>
      </rPr>
      <t>1</t>
    </r>
    <r>
      <rPr>
        <sz val="8"/>
        <rFont val="Euclid Circular A"/>
        <family val="2"/>
        <scheme val="minor"/>
      </rPr>
      <t xml:space="preserve"> FY25 data excludes AHHH employees
</t>
    </r>
    <r>
      <rPr>
        <vertAlign val="superscript"/>
        <sz val="8"/>
        <rFont val="Euclid Circular A"/>
        <family val="2"/>
        <scheme val="minor"/>
      </rPr>
      <t xml:space="preserve">2 </t>
    </r>
    <r>
      <rPr>
        <sz val="8"/>
        <rFont val="Euclid Circular A"/>
        <family val="2"/>
        <scheme val="minor"/>
      </rPr>
      <t>This metric was launched in February 2024. Data not available for FY23</t>
    </r>
  </si>
  <si>
    <r>
      <t>Our people's health and wellbeing - MyVoice survey questions</t>
    </r>
    <r>
      <rPr>
        <vertAlign val="superscript"/>
        <sz val="10"/>
        <color theme="0"/>
        <rFont val="Euclid Circular A"/>
        <family val="2"/>
        <scheme val="minor"/>
      </rPr>
      <t>1</t>
    </r>
    <r>
      <rPr>
        <sz val="10"/>
        <color theme="0"/>
        <rFont val="Euclid Circular A"/>
        <family val="2"/>
        <scheme val="minor"/>
      </rPr>
      <t xml:space="preserve"> </t>
    </r>
  </si>
  <si>
    <r>
      <rPr>
        <b/>
        <sz val="10"/>
        <rFont val="Euclid Circular A"/>
        <family val="2"/>
        <scheme val="minor"/>
      </rPr>
      <t>Health &amp; wellbeing:</t>
    </r>
    <r>
      <rPr>
        <sz val="10"/>
        <rFont val="Euclid Circular A"/>
        <family val="2"/>
        <scheme val="minor"/>
      </rPr>
      <t xml:space="preserve"> Employee health, safety and wellbeing is a priority in my team</t>
    </r>
  </si>
  <si>
    <r>
      <t>8.5</t>
    </r>
    <r>
      <rPr>
        <sz val="8"/>
        <color rgb="FF000000"/>
        <rFont val="Times New Roman"/>
        <family val="1"/>
      </rPr>
      <t> </t>
    </r>
  </si>
  <si>
    <r>
      <rPr>
        <b/>
        <sz val="10"/>
        <rFont val="Euclid Circular A"/>
        <family val="2"/>
        <scheme val="minor"/>
      </rPr>
      <t>Productivity:</t>
    </r>
    <r>
      <rPr>
        <sz val="10"/>
        <rFont val="Euclid Circular A"/>
        <family val="2"/>
        <scheme val="minor"/>
      </rPr>
      <t xml:space="preserve"> I have the necessary health and wellbeing to perform effectively at work</t>
    </r>
  </si>
  <si>
    <r>
      <rPr>
        <b/>
        <sz val="10"/>
        <color rgb="FF000000"/>
        <rFont val="Euclid Circular A"/>
        <scheme val="minor"/>
      </rPr>
      <t xml:space="preserve">Organisational support: </t>
    </r>
    <r>
      <rPr>
        <sz val="10"/>
        <color rgb="FF000000"/>
        <rFont val="Euclid Circular A"/>
        <scheme val="minor"/>
      </rPr>
      <t xml:space="preserve">Our organisation provides 
me with information and support to manage physical, mental and financial health and wellbeing </t>
    </r>
  </si>
  <si>
    <r>
      <rPr>
        <b/>
        <sz val="10"/>
        <rFont val="Euclid Circular A"/>
        <family val="2"/>
        <scheme val="minor"/>
      </rPr>
      <t xml:space="preserve">Role modelling: </t>
    </r>
    <r>
      <rPr>
        <sz val="10"/>
        <rFont val="Euclid Circular A"/>
        <family val="2"/>
        <scheme val="minor"/>
      </rPr>
      <t>Senior leaders at our organisation care about our health and wellbeing</t>
    </r>
  </si>
  <si>
    <r>
      <rPr>
        <vertAlign val="superscript"/>
        <sz val="8"/>
        <rFont val="Euclid Circular A"/>
        <family val="2"/>
        <scheme val="minor"/>
      </rPr>
      <t xml:space="preserve">1 </t>
    </r>
    <r>
      <rPr>
        <sz val="8"/>
        <rFont val="Euclid Circular A"/>
        <family val="2"/>
        <scheme val="minor"/>
      </rPr>
      <t xml:space="preserve">A maximum score of 10 is possible for each question. N/A – the question wasn’t asked in that year’s survey
</t>
    </r>
    <r>
      <rPr>
        <vertAlign val="superscript"/>
        <sz val="8"/>
        <rFont val="Euclid Circular A"/>
        <family val="2"/>
        <scheme val="minor"/>
      </rPr>
      <t>2</t>
    </r>
    <r>
      <rPr>
        <sz val="8"/>
        <rFont val="Euclid Circular A"/>
        <family val="2"/>
        <scheme val="minor"/>
      </rPr>
      <t xml:space="preserve"> FY25 data excludes AHHH employees</t>
    </r>
  </si>
  <si>
    <r>
      <t>Lost Time Injury Frequency Rate (LTIFR)</t>
    </r>
    <r>
      <rPr>
        <vertAlign val="superscript"/>
        <sz val="10"/>
        <color theme="0"/>
        <rFont val="Euclid Circular A"/>
        <family val="2"/>
        <scheme val="minor"/>
      </rPr>
      <t>1</t>
    </r>
  </si>
  <si>
    <t xml:space="preserve">Medibank / ahm </t>
  </si>
  <si>
    <t xml:space="preserve">Amplar Health </t>
  </si>
  <si>
    <r>
      <t>Amplar Health</t>
    </r>
    <r>
      <rPr>
        <b/>
        <vertAlign val="superscript"/>
        <sz val="10"/>
        <rFont val="Euclid Circular A"/>
        <family val="2"/>
        <scheme val="minor"/>
      </rPr>
      <t>2</t>
    </r>
  </si>
  <si>
    <t>Rate</t>
  </si>
  <si>
    <t>Target</t>
  </si>
  <si>
    <t>&lt;2.0</t>
  </si>
  <si>
    <t>&lt;8.0</t>
  </si>
  <si>
    <t xml:space="preserve">Total lost time injuries </t>
  </si>
  <si>
    <r>
      <rPr>
        <vertAlign val="superscript"/>
        <sz val="8"/>
        <rFont val="Euclid Circular A"/>
        <family val="2"/>
        <scheme val="minor"/>
      </rPr>
      <t xml:space="preserve">1 </t>
    </r>
    <r>
      <rPr>
        <sz val="8"/>
        <rFont val="Euclid Circular A"/>
        <family val="2"/>
        <scheme val="minor"/>
      </rPr>
      <t xml:space="preserve">Data excludes Medinet employee and AHHH employees
</t>
    </r>
    <r>
      <rPr>
        <vertAlign val="superscript"/>
        <sz val="8"/>
        <rFont val="Euclid Circular A"/>
        <family val="2"/>
        <scheme val="minor"/>
      </rPr>
      <t>2</t>
    </r>
    <r>
      <rPr>
        <sz val="8"/>
        <rFont val="Euclid Circular A"/>
        <family val="2"/>
        <scheme val="minor"/>
      </rPr>
      <t xml:space="preserve"> FY24 comparative information has been restated to reflect a change in underlying data source</t>
    </r>
  </si>
  <si>
    <t xml:space="preserve">Mandatory health and safety training </t>
  </si>
  <si>
    <t>Completion rate of mandatory health and safety training (%)</t>
  </si>
  <si>
    <r>
      <t>FY24</t>
    </r>
    <r>
      <rPr>
        <b/>
        <vertAlign val="superscript"/>
        <sz val="10"/>
        <rFont val="Euclid Circular A"/>
        <family val="2"/>
        <scheme val="minor"/>
      </rPr>
      <t>3</t>
    </r>
  </si>
  <si>
    <t>Number of MPL employees that have downloaded the workplace health and wellbeing app</t>
  </si>
  <si>
    <t>Percentage of employees that have completed a health profile through the workplace health and wellbeing app</t>
  </si>
  <si>
    <r>
      <t>70%</t>
    </r>
    <r>
      <rPr>
        <vertAlign val="superscript"/>
        <sz val="10"/>
        <rFont val="Euclid Circular A"/>
        <family val="2"/>
        <scheme val="minor"/>
      </rPr>
      <t>2</t>
    </r>
  </si>
  <si>
    <r>
      <rPr>
        <vertAlign val="superscript"/>
        <sz val="8"/>
        <rFont val="Euclid Circular A"/>
        <family val="2"/>
        <scheme val="minor"/>
      </rPr>
      <t>1</t>
    </r>
    <r>
      <rPr>
        <sz val="8"/>
        <rFont val="Euclid Circular A"/>
        <family val="2"/>
        <scheme val="minor"/>
      </rPr>
      <t xml:space="preserve"> FY25 data excludes AHHH employee
</t>
    </r>
    <r>
      <rPr>
        <vertAlign val="superscript"/>
        <sz val="8"/>
        <rFont val="Euclid Circular A"/>
        <family val="2"/>
        <scheme val="minor"/>
      </rPr>
      <t>2</t>
    </r>
    <r>
      <rPr>
        <sz val="8"/>
        <rFont val="Euclid Circular A"/>
        <family val="2"/>
        <scheme val="minor"/>
      </rPr>
      <t xml:space="preserve"> 70% represents the percentage of employee registrations who have completed a health profile within the financial year. 1091 distinct users completed a health profile, which is 70% of the 1558 employees who downloaded and enrolled in the app
</t>
    </r>
    <r>
      <rPr>
        <vertAlign val="superscript"/>
        <sz val="8"/>
        <rFont val="Euclid Circular A"/>
        <family val="2"/>
        <scheme val="minor"/>
      </rPr>
      <t xml:space="preserve">3 </t>
    </r>
    <r>
      <rPr>
        <sz val="8"/>
        <rFont val="Euclid Circular A"/>
        <family val="2"/>
        <scheme val="minor"/>
      </rPr>
      <t>New metric introduced in FY25</t>
    </r>
  </si>
  <si>
    <t xml:space="preserve">Total absenteeism </t>
  </si>
  <si>
    <t xml:space="preserve">% of absenteeism </t>
  </si>
  <si>
    <r>
      <t>Voluntary vs involuntary turnover by gender</t>
    </r>
    <r>
      <rPr>
        <vertAlign val="superscript"/>
        <sz val="10"/>
        <color theme="0"/>
        <rFont val="Euclid Circular A"/>
        <family val="2"/>
        <scheme val="minor"/>
      </rPr>
      <t>1</t>
    </r>
    <r>
      <rPr>
        <sz val="10"/>
        <color theme="0"/>
        <rFont val="Euclid Circular A"/>
        <family val="2"/>
        <scheme val="minor"/>
      </rPr>
      <t xml:space="preserve"> </t>
    </r>
  </si>
  <si>
    <r>
      <t>FY25</t>
    </r>
    <r>
      <rPr>
        <b/>
        <vertAlign val="superscript"/>
        <sz val="10"/>
        <rFont val="Euclid Circular A"/>
        <family val="2"/>
        <scheme val="minor"/>
      </rPr>
      <t>2</t>
    </r>
  </si>
  <si>
    <t>Voluntary</t>
  </si>
  <si>
    <t>Involuntary</t>
  </si>
  <si>
    <r>
      <rPr>
        <vertAlign val="superscript"/>
        <sz val="8"/>
        <rFont val="Euclid Circular A"/>
        <family val="2"/>
        <scheme val="minor"/>
      </rPr>
      <t>1</t>
    </r>
    <r>
      <rPr>
        <sz val="8"/>
        <rFont val="Euclid Circular A"/>
        <family val="2"/>
        <scheme val="minor"/>
      </rPr>
      <t xml:space="preserve"> Number of employees who left Medibank (voluntarily, involuntarily, or total) as a percentage of the average permanent and fixed term headcount for each respective year (casual employees are not included). Turnover figures for gender represent a percentage of each category. Turnover figures for 'Other' vary significantly due to the low number of employees in this category
</t>
    </r>
    <r>
      <rPr>
        <vertAlign val="superscript"/>
        <sz val="8"/>
        <rFont val="Euclid Circular A"/>
        <family val="2"/>
        <scheme val="minor"/>
      </rPr>
      <t>2</t>
    </r>
    <r>
      <rPr>
        <sz val="8"/>
        <rFont val="Euclid Circular A"/>
        <family val="2"/>
        <scheme val="minor"/>
      </rPr>
      <t xml:space="preserve"> FY25 data excludes AHHH employees</t>
    </r>
  </si>
  <si>
    <t xml:space="preserve">Gender pay gap - 1 April to 31 March </t>
  </si>
  <si>
    <t>Group executives</t>
  </si>
  <si>
    <t>Senior executives</t>
  </si>
  <si>
    <t>Non-managers</t>
  </si>
  <si>
    <r>
      <rPr>
        <vertAlign val="superscript"/>
        <sz val="8"/>
        <rFont val="Euclid Circular A"/>
        <family val="2"/>
        <scheme val="minor"/>
      </rPr>
      <t>1</t>
    </r>
    <r>
      <rPr>
        <sz val="8"/>
        <rFont val="Euclid Circular A"/>
        <family val="2"/>
        <scheme val="minor"/>
      </rPr>
      <t xml:space="preserve"> FY25 data excludes AHHH
</t>
    </r>
    <r>
      <rPr>
        <vertAlign val="superscript"/>
        <sz val="8"/>
        <rFont val="Euclid Circular A"/>
        <family val="2"/>
        <scheme val="minor"/>
      </rPr>
      <t>2</t>
    </r>
    <r>
      <rPr>
        <sz val="8"/>
        <rFont val="Euclid Circular A"/>
        <family val="2"/>
        <scheme val="minor"/>
      </rPr>
      <t xml:space="preserve"> Home Support Services Pty Ltd (HSS), were not included in 2023. HSS changed its name to Amplar Home Health Pty Ltd on 28 July 2023.</t>
    </r>
  </si>
  <si>
    <t>Gender pay equity - at 30 June</t>
  </si>
  <si>
    <t>Non-Enterprise Agreement employees</t>
  </si>
  <si>
    <t>Enterprise Agreement employees</t>
  </si>
  <si>
    <r>
      <rPr>
        <vertAlign val="superscript"/>
        <sz val="8"/>
        <rFont val="Euclid Circular A"/>
        <family val="2"/>
        <scheme val="minor"/>
      </rPr>
      <t>1</t>
    </r>
    <r>
      <rPr>
        <sz val="8"/>
        <rFont val="Euclid Circular A"/>
        <family val="2"/>
        <scheme val="minor"/>
      </rPr>
      <t xml:space="preserve"> FY25 data excludes AHHH</t>
    </r>
  </si>
  <si>
    <t>Employees covered by Enterprise Agreements (EA)</t>
  </si>
  <si>
    <t xml:space="preserve">% of total </t>
  </si>
  <si>
    <t>Covered by EA</t>
  </si>
  <si>
    <t>Not covered by EA</t>
  </si>
  <si>
    <t>Parental leave</t>
  </si>
  <si>
    <t>Employees who took parental leave</t>
  </si>
  <si>
    <t>Employees who returned to work after parental leave</t>
  </si>
  <si>
    <r>
      <t>Parental leave return to work rate (%)</t>
    </r>
    <r>
      <rPr>
        <vertAlign val="superscript"/>
        <sz val="10"/>
        <rFont val="Euclid Circular A"/>
        <family val="2"/>
        <scheme val="minor"/>
      </rPr>
      <t>1</t>
    </r>
  </si>
  <si>
    <r>
      <t>Parental leave retention rate 12 months after return (%)</t>
    </r>
    <r>
      <rPr>
        <vertAlign val="superscript"/>
        <sz val="10"/>
        <rFont val="Euclid Circular A"/>
        <family val="2"/>
        <scheme val="minor"/>
      </rPr>
      <t>2</t>
    </r>
  </si>
  <si>
    <r>
      <rPr>
        <vertAlign val="superscript"/>
        <sz val="8"/>
        <rFont val="Euclid Circular A"/>
        <family val="2"/>
        <scheme val="minor"/>
      </rPr>
      <t>1</t>
    </r>
    <r>
      <rPr>
        <sz val="8"/>
        <rFont val="Euclid Circular A"/>
        <family val="2"/>
        <scheme val="minor"/>
      </rPr>
      <t xml:space="preserve"> Parental leave return to work rate is calculated as the number of employees who took parental leave during the year and remain employed as at the end of the financial year divided by the total number of employees who took parental leave during the year
</t>
    </r>
    <r>
      <rPr>
        <vertAlign val="superscript"/>
        <sz val="8"/>
        <rFont val="Euclid Circular A"/>
        <family val="2"/>
        <scheme val="minor"/>
      </rPr>
      <t>2</t>
    </r>
    <r>
      <rPr>
        <sz val="8"/>
        <rFont val="Euclid Circular A"/>
        <family val="2"/>
        <scheme val="minor"/>
      </rPr>
      <t xml:space="preserve"> Parental leave retention rate 12 months after return (%) for FY25 N/A as the metric considers employees that went on parental leave in FY25 and are still employed a year later
</t>
    </r>
    <r>
      <rPr>
        <vertAlign val="superscript"/>
        <sz val="8"/>
        <rFont val="Euclid Circular A"/>
        <family val="2"/>
        <scheme val="minor"/>
      </rPr>
      <t>3</t>
    </r>
    <r>
      <rPr>
        <sz val="8"/>
        <rFont val="Euclid Circular A"/>
        <family val="2"/>
        <scheme val="minor"/>
      </rPr>
      <t xml:space="preserve"> FY25 data excludes AHHH employees</t>
    </r>
  </si>
  <si>
    <r>
      <t xml:space="preserve">Parental leave taken by men </t>
    </r>
    <r>
      <rPr>
        <vertAlign val="superscript"/>
        <sz val="10"/>
        <color theme="0"/>
        <rFont val="Euclid Circular A"/>
        <family val="2"/>
        <scheme val="minor"/>
      </rPr>
      <t>1</t>
    </r>
  </si>
  <si>
    <t>Parental leave taken by men (%)</t>
  </si>
  <si>
    <r>
      <rPr>
        <vertAlign val="superscript"/>
        <sz val="8"/>
        <rFont val="Euclid Circular A"/>
        <family val="2"/>
        <scheme val="minor"/>
      </rPr>
      <t xml:space="preserve">1 </t>
    </r>
    <r>
      <rPr>
        <sz val="8"/>
        <rFont val="Euclid Circular A"/>
        <family val="2"/>
        <scheme val="minor"/>
      </rPr>
      <t xml:space="preserve">Parental leave taken by men calculated as the number of males who were on parental leave in a year, divided by the total number of employees on parental leave in that same year
</t>
    </r>
    <r>
      <rPr>
        <vertAlign val="superscript"/>
        <sz val="8"/>
        <rFont val="Euclid Circular A"/>
        <family val="2"/>
        <scheme val="minor"/>
      </rPr>
      <t>2</t>
    </r>
    <r>
      <rPr>
        <sz val="8"/>
        <rFont val="Euclid Circular A"/>
        <family val="2"/>
        <scheme val="minor"/>
      </rPr>
      <t xml:space="preserve"> FY25 data excludes AHHH employees</t>
    </r>
  </si>
  <si>
    <t>Employees reporting they have the flexibility to manage work and life commitments (%)</t>
  </si>
  <si>
    <r>
      <rPr>
        <vertAlign val="superscript"/>
        <sz val="8"/>
        <rFont val="Euclid Circular A"/>
        <family val="2"/>
        <scheme val="minor"/>
      </rPr>
      <t>1</t>
    </r>
    <r>
      <rPr>
        <sz val="8"/>
        <rFont val="Euclid Circular A"/>
        <family val="2"/>
        <scheme val="minor"/>
      </rPr>
      <t xml:space="preserve"> FY25 figures based on an employee engagement survey response rate of 82% from 3,482 employees invited to participate. This data excludes AHHH employees
</t>
    </r>
    <r>
      <rPr>
        <vertAlign val="superscript"/>
        <sz val="8"/>
        <rFont val="Euclid Circular A"/>
        <family val="2"/>
        <scheme val="minor"/>
      </rPr>
      <t>2</t>
    </r>
    <r>
      <rPr>
        <sz val="8"/>
        <rFont val="Euclid Circular A"/>
        <family val="2"/>
        <scheme val="minor"/>
      </rPr>
      <t xml:space="preserve"> FY24 figures based on an employee engagement survey response rate of 79% from 3,371 employees invited to participate
</t>
    </r>
    <r>
      <rPr>
        <vertAlign val="superscript"/>
        <sz val="8"/>
        <rFont val="Euclid Circular A"/>
        <family val="2"/>
        <scheme val="minor"/>
      </rPr>
      <t>3</t>
    </r>
    <r>
      <rPr>
        <sz val="8"/>
        <rFont val="Euclid Circular A"/>
        <family val="2"/>
        <scheme val="minor"/>
      </rPr>
      <t xml:space="preserve"> FY23 figures based on an employee engagement survey response rate of 80% from 3,452 employees invited to participate</t>
    </r>
  </si>
  <si>
    <t xml:space="preserve">Promote autonomy, accountability and agency of our people to enable them to help deliver our vision </t>
  </si>
  <si>
    <t>Overall employee engagement score</t>
  </si>
  <si>
    <t>Employee engagement</t>
  </si>
  <si>
    <r>
      <t>All training - total hours</t>
    </r>
    <r>
      <rPr>
        <vertAlign val="superscript"/>
        <sz val="10"/>
        <color theme="0"/>
        <rFont val="Euclid Circular A"/>
        <family val="2"/>
        <scheme val="minor"/>
      </rPr>
      <t>1</t>
    </r>
  </si>
  <si>
    <r>
      <t>FY23</t>
    </r>
    <r>
      <rPr>
        <b/>
        <vertAlign val="superscript"/>
        <sz val="10"/>
        <rFont val="Euclid Circular A"/>
        <family val="2"/>
        <scheme val="minor"/>
      </rPr>
      <t>4</t>
    </r>
  </si>
  <si>
    <t>Management</t>
  </si>
  <si>
    <t>Non-management</t>
  </si>
  <si>
    <t>All</t>
  </si>
  <si>
    <t>Total training hours</t>
  </si>
  <si>
    <r>
      <rPr>
        <vertAlign val="superscript"/>
        <sz val="8"/>
        <rFont val="Euclid Circular A"/>
        <family val="2"/>
        <scheme val="minor"/>
      </rPr>
      <t>1</t>
    </r>
    <r>
      <rPr>
        <sz val="8"/>
        <rFont val="Euclid Circular A"/>
        <family val="2"/>
        <scheme val="minor"/>
      </rPr>
      <t xml:space="preserve"> This data includes all training, including compliance, inductions, professional development, and leadership
</t>
    </r>
    <r>
      <rPr>
        <vertAlign val="superscript"/>
        <sz val="8"/>
        <rFont val="Euclid Circular A"/>
        <family val="2"/>
        <scheme val="minor"/>
      </rPr>
      <t xml:space="preserve">2 </t>
    </r>
    <r>
      <rPr>
        <sz val="8"/>
        <rFont val="Euclid Circular A"/>
        <family val="2"/>
        <scheme val="minor"/>
      </rPr>
      <t xml:space="preserve">FY24 'Other' category includes 375 HSS staff as reporting does not provide information on gender or band for HSS employees
</t>
    </r>
    <r>
      <rPr>
        <vertAlign val="superscript"/>
        <sz val="8"/>
        <rFont val="Euclid Circular A"/>
        <family val="2"/>
        <scheme val="minor"/>
      </rPr>
      <t xml:space="preserve">3 </t>
    </r>
    <r>
      <rPr>
        <sz val="8"/>
        <rFont val="Euclid Circular A"/>
        <family val="2"/>
        <scheme val="minor"/>
      </rPr>
      <t>FY23 'Other' category includes 291 HSS staff as reporting does not provide information on gender or band for HSS employees</t>
    </r>
  </si>
  <si>
    <r>
      <t>All training - average hours per employee</t>
    </r>
    <r>
      <rPr>
        <vertAlign val="superscript"/>
        <sz val="10"/>
        <color theme="0"/>
        <rFont val="Euclid Circular A"/>
        <family val="2"/>
        <scheme val="minor"/>
      </rPr>
      <t>1</t>
    </r>
  </si>
  <si>
    <t>Overall average per employee</t>
  </si>
  <si>
    <r>
      <t>Work together to build a stronger and more sustainable health system</t>
    </r>
    <r>
      <rPr>
        <sz val="11"/>
        <color theme="0"/>
        <rFont val="Aptos"/>
        <family val="2"/>
      </rPr>
      <t xml:space="preserve"> ​</t>
    </r>
  </si>
  <si>
    <t xml:space="preserve">Expand personalised models of care to assist with the health transition </t>
  </si>
  <si>
    <t># Myhealth clinics and consultations</t>
  </si>
  <si>
    <t>Myhealth clinics (#)</t>
  </si>
  <si>
    <t>Myhealth consultations (#)</t>
  </si>
  <si>
    <t>3.2m</t>
  </si>
  <si>
    <t>3.1m</t>
  </si>
  <si>
    <r>
      <rPr>
        <vertAlign val="superscript"/>
        <sz val="8"/>
        <rFont val="Euclid Circular A"/>
        <family val="2"/>
        <scheme val="minor"/>
      </rPr>
      <t xml:space="preserve">1 </t>
    </r>
    <r>
      <rPr>
        <sz val="8"/>
        <rFont val="Euclid Circular A"/>
        <family val="2"/>
        <scheme val="minor"/>
      </rPr>
      <t>Myhealth majority acquired in FY24</t>
    </r>
  </si>
  <si>
    <t>Total homecare visits provided by Amplar Health</t>
  </si>
  <si>
    <t>Total visits (#)</t>
  </si>
  <si>
    <t>Total virtual health interactions delivered by Amplar Health (Medibank customers + others)</t>
  </si>
  <si>
    <t>Total interactions (#)</t>
  </si>
  <si>
    <t>1.4m</t>
  </si>
  <si>
    <t>977k</t>
  </si>
  <si>
    <t>1.6m</t>
  </si>
  <si>
    <r>
      <t>Advocate for policies and reform to improve health system sustainability</t>
    </r>
    <r>
      <rPr>
        <b/>
        <vertAlign val="superscript"/>
        <sz val="11"/>
        <color theme="0"/>
        <rFont val="Euclid Circular A"/>
        <family val="2"/>
        <scheme val="minor"/>
      </rPr>
      <t>1</t>
    </r>
  </si>
  <si>
    <t>Key achievements</t>
  </si>
  <si>
    <t xml:space="preserve">- Hosted inaugural Medibank Primary Care Symposium  
- Member of Australian Government’s Health Chief Executives Forum </t>
  </si>
  <si>
    <r>
      <rPr>
        <vertAlign val="superscript"/>
        <sz val="8"/>
        <rFont val="Euclid Circular A"/>
        <family val="2"/>
        <scheme val="minor"/>
      </rPr>
      <t>1</t>
    </r>
    <r>
      <rPr>
        <sz val="8"/>
        <rFont val="Euclid Circular A"/>
        <family val="2"/>
        <scheme val="minor"/>
      </rPr>
      <t xml:space="preserve"> This commitment is assessed qualitatively only. No quantitative metrics are applied or measured</t>
    </r>
  </si>
  <si>
    <t>Support healthy communities</t>
  </si>
  <si>
    <t xml:space="preserve">Build research partnerships that contribute to Medibank’s vision to achieve the best health and wellbeing for Australia </t>
  </si>
  <si>
    <t xml:space="preserve">Medibank Better Health Research Hub key achievements </t>
  </si>
  <si>
    <t>Number of active projects (#)</t>
  </si>
  <si>
    <t>Number of organisations partnered with (#)</t>
  </si>
  <si>
    <t>Number of publications (#)</t>
  </si>
  <si>
    <t xml:space="preserve">Total amount allocated to research by Medibank Better Health Research Hub </t>
  </si>
  <si>
    <t>Total allocated ($)</t>
  </si>
  <si>
    <t>$976k</t>
  </si>
  <si>
    <t>$970k</t>
  </si>
  <si>
    <t>$940k</t>
  </si>
  <si>
    <t xml:space="preserve">Total amount breakdown allocated to different pillars </t>
  </si>
  <si>
    <t>Care models for the future</t>
  </si>
  <si>
    <t>$329K</t>
  </si>
  <si>
    <t>Community mental health and wellbeing</t>
  </si>
  <si>
    <t>$194K</t>
  </si>
  <si>
    <t>Prevention strategies in primary care</t>
  </si>
  <si>
    <t>$173K</t>
  </si>
  <si>
    <t>Indigenous-led health research</t>
  </si>
  <si>
    <t>$50K</t>
  </si>
  <si>
    <t>$50k</t>
  </si>
  <si>
    <t>Alternative models of healthcare delivery</t>
  </si>
  <si>
    <t>$365k</t>
  </si>
  <si>
    <t>$310k</t>
  </si>
  <si>
    <t>Keeping women active</t>
  </si>
  <si>
    <t>$195k</t>
  </si>
  <si>
    <t>Healthcare Transparency</t>
  </si>
  <si>
    <t>$150k</t>
  </si>
  <si>
    <t>$240k</t>
  </si>
  <si>
    <t>Out-of-pocket costs</t>
  </si>
  <si>
    <t>$190k</t>
  </si>
  <si>
    <t>Loneliness</t>
  </si>
  <si>
    <t>$130k</t>
  </si>
  <si>
    <t>$100k</t>
  </si>
  <si>
    <t>Primary and preventative care</t>
  </si>
  <si>
    <t>$80k</t>
  </si>
  <si>
    <r>
      <t>Other</t>
    </r>
    <r>
      <rPr>
        <vertAlign val="superscript"/>
        <sz val="10"/>
        <rFont val="Euclid Circular A"/>
        <family val="2"/>
        <scheme val="minor"/>
      </rPr>
      <t>1</t>
    </r>
  </si>
  <si>
    <t>$230K</t>
  </si>
  <si>
    <r>
      <rPr>
        <vertAlign val="superscript"/>
        <sz val="8"/>
        <rFont val="Euclid Circular A"/>
        <family val="2"/>
        <scheme val="minor"/>
      </rPr>
      <t>1</t>
    </r>
    <r>
      <rPr>
        <sz val="8"/>
        <rFont val="Euclid Circular A"/>
        <family val="2"/>
        <scheme val="minor"/>
      </rPr>
      <t xml:space="preserve"> Includes projects funded over multiple years and operational costs</t>
    </r>
  </si>
  <si>
    <t xml:space="preserve">Engage with our community to promote better health and wellbeing </t>
  </si>
  <si>
    <r>
      <t>Total Community investment by Medibank</t>
    </r>
    <r>
      <rPr>
        <vertAlign val="superscript"/>
        <sz val="10"/>
        <color theme="0"/>
        <rFont val="Euclid Circular A"/>
        <family val="2"/>
        <scheme val="minor"/>
      </rPr>
      <t>1</t>
    </r>
  </si>
  <si>
    <t>Total $ invested</t>
  </si>
  <si>
    <t>$2.8 million</t>
  </si>
  <si>
    <t>$3.3 million</t>
  </si>
  <si>
    <t>$3 million</t>
  </si>
  <si>
    <r>
      <rPr>
        <vertAlign val="superscript"/>
        <sz val="8"/>
        <rFont val="Euclid Circular A"/>
        <family val="2"/>
        <scheme val="minor"/>
      </rPr>
      <t xml:space="preserve">1 </t>
    </r>
    <r>
      <rPr>
        <sz val="8"/>
        <rFont val="Euclid Circular A"/>
        <family val="2"/>
        <scheme val="minor"/>
      </rPr>
      <t xml:space="preserve">Community investment is measured in accordance with B4SI methodology
</t>
    </r>
    <r>
      <rPr>
        <vertAlign val="superscript"/>
        <sz val="8"/>
        <rFont val="Euclid Circular A"/>
        <family val="2"/>
        <scheme val="minor"/>
      </rPr>
      <t>2</t>
    </r>
    <r>
      <rPr>
        <sz val="8"/>
        <rFont val="Euclid Circular A"/>
        <family val="2"/>
        <scheme val="minor"/>
      </rPr>
      <t xml:space="preserve"> Some of our community health and wellbeing initiatives concluded during FY25 to enable Medibank’s commitment to invest an extra $50m over the next 5 years into  mental health</t>
    </r>
  </si>
  <si>
    <t>% community investment per category</t>
  </si>
  <si>
    <t>Health and wellbeing</t>
  </si>
  <si>
    <r>
      <t>Loneliness</t>
    </r>
    <r>
      <rPr>
        <vertAlign val="superscript"/>
        <sz val="10"/>
        <rFont val="Euclid Circular A"/>
        <family val="2"/>
        <scheme val="minor"/>
      </rPr>
      <t>1</t>
    </r>
  </si>
  <si>
    <t xml:space="preserve">Health and medical research and training </t>
  </si>
  <si>
    <t>Environment/climate</t>
  </si>
  <si>
    <r>
      <t xml:space="preserve">Indigenous health and wellbeing </t>
    </r>
    <r>
      <rPr>
        <vertAlign val="superscript"/>
        <sz val="10"/>
        <rFont val="Euclid Circular A"/>
        <family val="2"/>
        <scheme val="minor"/>
      </rPr>
      <t>2</t>
    </r>
  </si>
  <si>
    <t xml:space="preserve">Social welfare </t>
  </si>
  <si>
    <t>Total %</t>
  </si>
  <si>
    <r>
      <rPr>
        <vertAlign val="superscript"/>
        <sz val="8"/>
        <rFont val="Euclid Circular A"/>
        <family val="2"/>
        <scheme val="minor"/>
      </rPr>
      <t xml:space="preserve">1 </t>
    </r>
    <r>
      <rPr>
        <sz val="8"/>
        <rFont val="Euclid Circular A"/>
        <family val="2"/>
        <scheme val="minor"/>
      </rPr>
      <t xml:space="preserve">Medibank concluded the podcast series and initiated some impact partnerships
</t>
    </r>
    <r>
      <rPr>
        <vertAlign val="superscript"/>
        <sz val="8"/>
        <rFont val="Euclid Circular A"/>
        <family val="2"/>
        <scheme val="minor"/>
      </rPr>
      <t xml:space="preserve">2 </t>
    </r>
    <r>
      <rPr>
        <sz val="8"/>
        <rFont val="Euclid Circular A"/>
        <family val="2"/>
        <scheme val="minor"/>
      </rPr>
      <t>Some of Medibank’s investment in Aboriginal and Torres Strait Islander communities and their health and wellbeing has been reclassified to Procurement spend with Aboriginal and Torres Strait Islander businesses (see Governance)</t>
    </r>
  </si>
  <si>
    <r>
      <t># unique parkrun participants</t>
    </r>
    <r>
      <rPr>
        <vertAlign val="superscript"/>
        <sz val="10"/>
        <color theme="0"/>
        <rFont val="Euclid Circular A"/>
        <family val="2"/>
        <scheme val="minor"/>
      </rPr>
      <t>1</t>
    </r>
    <r>
      <rPr>
        <sz val="10"/>
        <color theme="0"/>
        <rFont val="Euclid Circular A"/>
        <family val="2"/>
        <scheme val="minor"/>
      </rPr>
      <t xml:space="preserve"> and % change </t>
    </r>
  </si>
  <si>
    <t>Total unique parkrun participants</t>
  </si>
  <si>
    <t>448k</t>
  </si>
  <si>
    <t>388k</t>
  </si>
  <si>
    <t>300k</t>
  </si>
  <si>
    <t>% change</t>
  </si>
  <si>
    <r>
      <rPr>
        <vertAlign val="superscript"/>
        <sz val="8"/>
        <rFont val="Euclid Circular A"/>
        <family val="2"/>
        <scheme val="minor"/>
      </rPr>
      <t xml:space="preserve">1 </t>
    </r>
    <r>
      <rPr>
        <sz val="8"/>
        <rFont val="Euclid Circular A"/>
        <family val="2"/>
        <scheme val="minor"/>
      </rPr>
      <t>Run, walk and volunteer</t>
    </r>
  </si>
  <si>
    <t>Number of employees</t>
  </si>
  <si>
    <t>Hours volunteered</t>
  </si>
  <si>
    <t xml:space="preserve">$ equivalent </t>
  </si>
  <si>
    <t xml:space="preserve">Workplace giving donations </t>
  </si>
  <si>
    <t xml:space="preserve">Employee donations </t>
  </si>
  <si>
    <t xml:space="preserve">Matched by Medibank </t>
  </si>
  <si>
    <t>Other Medibank donations</t>
  </si>
  <si>
    <t xml:space="preserve">Donations to Lifeblood </t>
  </si>
  <si>
    <t>Blood donations</t>
  </si>
  <si>
    <r>
      <rPr>
        <vertAlign val="superscript"/>
        <sz val="8"/>
        <rFont val="Euclid Circular A"/>
        <family val="2"/>
        <scheme val="minor"/>
      </rPr>
      <t>1</t>
    </r>
    <r>
      <rPr>
        <sz val="8"/>
        <rFont val="Euclid Circular A"/>
        <family val="2"/>
        <scheme val="minor"/>
      </rPr>
      <t xml:space="preserve"> FY24 figure has been updated to reflect a new donor that was missed in FY24 period due to administrative error</t>
    </r>
  </si>
  <si>
    <t>Environmental health and climate change</t>
  </si>
  <si>
    <t>Progress against short and medium-term Net Zero targets</t>
  </si>
  <si>
    <r>
      <t>Greenhouse gas emissions inventory (t CO2-e/year)</t>
    </r>
    <r>
      <rPr>
        <vertAlign val="superscript"/>
        <sz val="10"/>
        <color theme="0"/>
        <rFont val="Euclid Circular A"/>
        <family val="2"/>
        <scheme val="minor"/>
      </rPr>
      <t>1,2</t>
    </r>
  </si>
  <si>
    <t>Medibank Group</t>
  </si>
  <si>
    <t>Myhealth</t>
  </si>
  <si>
    <t xml:space="preserve">Category name and scope </t>
  </si>
  <si>
    <t>Category</t>
  </si>
  <si>
    <r>
      <t>FY25</t>
    </r>
    <r>
      <rPr>
        <vertAlign val="superscript"/>
        <sz val="10"/>
        <rFont val="Euclid Circular A"/>
        <family val="2"/>
        <scheme val="minor"/>
      </rPr>
      <t>8</t>
    </r>
  </si>
  <si>
    <t>FY21(base year)</t>
  </si>
  <si>
    <r>
      <t>FY21(base year)</t>
    </r>
    <r>
      <rPr>
        <b/>
        <vertAlign val="superscript"/>
        <sz val="10"/>
        <rFont val="Euclid Circular A"/>
        <family val="2"/>
        <scheme val="minor"/>
      </rPr>
      <t>4</t>
    </r>
  </si>
  <si>
    <t>Scope 1</t>
  </si>
  <si>
    <t>Refrigerants, fuel and gas</t>
  </si>
  <si>
    <r>
      <t>Scope 1</t>
    </r>
    <r>
      <rPr>
        <vertAlign val="superscript"/>
        <sz val="10"/>
        <color rgb="FF000000"/>
        <rFont val="Euclid Circular A"/>
        <family val="2"/>
        <scheme val="minor"/>
      </rPr>
      <t>5</t>
    </r>
  </si>
  <si>
    <t xml:space="preserve">Scope 2 </t>
  </si>
  <si>
    <t xml:space="preserve">Purchased electricity </t>
  </si>
  <si>
    <r>
      <t>Scope 2 (market-based)</t>
    </r>
    <r>
      <rPr>
        <vertAlign val="superscript"/>
        <sz val="10"/>
        <color rgb="FF000000"/>
        <rFont val="Euclid Circular A"/>
        <family val="2"/>
        <scheme val="minor"/>
      </rPr>
      <t>6</t>
    </r>
  </si>
  <si>
    <t xml:space="preserve">Scope 3 </t>
  </si>
  <si>
    <t>Purchased goods &amp; services</t>
  </si>
  <si>
    <t>Category 1</t>
  </si>
  <si>
    <t>Capital goods</t>
  </si>
  <si>
    <t>Category 2</t>
  </si>
  <si>
    <t>Fuel &amp; energy related activities</t>
  </si>
  <si>
    <t>Category 3</t>
  </si>
  <si>
    <t>Upstream transportation &amp; distribution</t>
  </si>
  <si>
    <t>Category 4</t>
  </si>
  <si>
    <t>Waste generated in operations</t>
  </si>
  <si>
    <t>Category 5</t>
  </si>
  <si>
    <t>Business travel</t>
  </si>
  <si>
    <t>Category 6</t>
  </si>
  <si>
    <t>Employee commuting</t>
  </si>
  <si>
    <t>Category 7</t>
  </si>
  <si>
    <t>Upstream leased assets</t>
  </si>
  <si>
    <t>Category 8</t>
  </si>
  <si>
    <t>Downstream transportation &amp; distribution</t>
  </si>
  <si>
    <t>Category 9</t>
  </si>
  <si>
    <t>Downstream leased assets</t>
  </si>
  <si>
    <t>Category 13</t>
  </si>
  <si>
    <r>
      <t>Per full time employee</t>
    </r>
    <r>
      <rPr>
        <vertAlign val="superscript"/>
        <sz val="10"/>
        <rFont val="Euclid Circular A"/>
        <family val="2"/>
        <scheme val="minor"/>
      </rPr>
      <t>7</t>
    </r>
  </si>
  <si>
    <t>Environmental impact data</t>
  </si>
  <si>
    <t>Electricity (MWh)</t>
  </si>
  <si>
    <t>Waste (tonnes)</t>
  </si>
  <si>
    <t xml:space="preserve">- Recycled (tonnes) </t>
  </si>
  <si>
    <t xml:space="preserve">- Landfill (tonnes) </t>
  </si>
  <si>
    <t>Water (ML)</t>
  </si>
  <si>
    <t>Working from home (hours)</t>
  </si>
  <si>
    <t>Total $ in green bonds</t>
  </si>
  <si>
    <t>Total green bonds ($)</t>
  </si>
  <si>
    <t>$15m</t>
  </si>
  <si>
    <t>Footnotes, assumptions, and methodologies.</t>
  </si>
  <si>
    <t>Footnotes (statements)</t>
  </si>
  <si>
    <r>
      <rPr>
        <vertAlign val="superscript"/>
        <sz val="10"/>
        <color rgb="FF000000"/>
        <rFont val="Euclid Circular A"/>
        <scheme val="minor"/>
      </rPr>
      <t>1</t>
    </r>
    <r>
      <rPr>
        <sz val="10"/>
        <color rgb="FF000000"/>
        <rFont val="Euclid Circular A"/>
        <scheme val="minor"/>
      </rPr>
      <t xml:space="preserve"> During 2025, our overall Scope 1 emissions were 57.9 t CO2-e, Scope 2 were 1,532.3 t CO2-e, and Scope 3 were 30,810.5 t CO2-e. Our overall GHG emissions increased by 17% due to a full year reporting of Myhealth operations. The increase in Medibank’s Scope 3 GHG emissions is largely attributed to category 1, purchased good and services. Expanded cloud software and licensing enable scalable virtual health services and enterprise-wide improvements in care delivery. Emissions also increased due to capital works in Wollongong and the completion of Melbourne Medibank Hub. In contrast, most other Scope 3 categories recorded a decrease, reflecting improvements in data accuracy, reduced travel, and sustainability initiatives driven predominantly by our move to Melbourne Medibank Hub
</t>
    </r>
    <r>
      <rPr>
        <vertAlign val="superscript"/>
        <sz val="10"/>
        <color rgb="FF000000"/>
        <rFont val="Euclid Circular A"/>
        <scheme val="minor"/>
      </rPr>
      <t>2</t>
    </r>
    <r>
      <rPr>
        <sz val="10"/>
        <color rgb="FF000000"/>
        <rFont val="Euclid Circular A"/>
        <scheme val="minor"/>
      </rPr>
      <t xml:space="preserve"> Scope 3 emissions for Categories 10 (processing of sold products), 11 (use of sold products), 12 (end of life treatment of sold products), and 14 (emissions from franchises) are excluded from the boundary based on the Climate Active and GHG Protocol relevance test principles. Category 15 (emissions from investments) excluded from FY25, but we are working to create a pathway to Net Zero for this
</t>
    </r>
    <r>
      <rPr>
        <vertAlign val="superscript"/>
        <sz val="10"/>
        <color rgb="FF000000"/>
        <rFont val="Euclid Circular A"/>
        <scheme val="minor"/>
      </rPr>
      <t>3</t>
    </r>
    <r>
      <rPr>
        <sz val="10"/>
        <color rgb="FF000000"/>
        <rFont val="Euclid Circular A"/>
        <scheme val="minor"/>
      </rPr>
      <t xml:space="preserve"> FY24 data includes Myhealth greenhouse gas inventory data from 5 January 2024 (when Medibank increased investment from 49% to 90%) to 30 June 2024
</t>
    </r>
    <r>
      <rPr>
        <vertAlign val="superscript"/>
        <sz val="10"/>
        <color rgb="FF000000"/>
        <rFont val="Euclid Circular A"/>
        <scheme val="minor"/>
      </rPr>
      <t>4</t>
    </r>
    <r>
      <rPr>
        <sz val="10"/>
        <color rgb="FF000000"/>
        <rFont val="Euclid Circular A"/>
        <scheme val="minor"/>
      </rPr>
      <t xml:space="preserve"> In FY25, we re-baselined our FY21 GHG emissions to include Myhealth, preparing us to reassess Net Zero targets and our decarbonisation pathway. As a result, reported emissions for baseline year FY21 have increased by 75.9% to a total of 27,544.1 t CO2-equivalent. The re-baselining exercise applies Medibank’s current operational control and organisational boundaries and aligns to the GHG Protocol
</t>
    </r>
    <r>
      <rPr>
        <vertAlign val="superscript"/>
        <sz val="10"/>
        <color rgb="FF000000"/>
        <rFont val="Euclid Circular A"/>
        <scheme val="minor"/>
      </rPr>
      <t>5</t>
    </r>
    <r>
      <rPr>
        <sz val="10"/>
        <color rgb="FF000000"/>
        <rFont val="Euclid Circular A"/>
        <scheme val="minor"/>
      </rPr>
      <t xml:space="preserve"> Medibank’s short term Net Zero target was reached through decarbonisation and offsetting residual emissions (2.55% of the baseline Scope 1 and 2 emissions) with carbon removals from Delta Blue Zero Carbon, carbon removal project.
</t>
    </r>
    <r>
      <rPr>
        <vertAlign val="superscript"/>
        <sz val="10"/>
        <color rgb="FF000000"/>
        <rFont val="Euclid Circular A"/>
        <scheme val="minor"/>
      </rPr>
      <t>6</t>
    </r>
    <r>
      <rPr>
        <sz val="10"/>
        <color rgb="FF000000"/>
        <rFont val="Euclid Circular A"/>
        <scheme val="minor"/>
      </rPr>
      <t xml:space="preserve"> Scope 2 market-based: To reach our commitment to achieving Net Zero across Scope 2, GreenPower ®  for 100% of electricity consumed, a total consolidation method was applied
</t>
    </r>
    <r>
      <rPr>
        <vertAlign val="superscript"/>
        <sz val="10"/>
        <color rgb="FF000000"/>
        <rFont val="Euclid Circular A"/>
        <scheme val="minor"/>
      </rPr>
      <t>7</t>
    </r>
    <r>
      <rPr>
        <b/>
        <sz val="10"/>
        <color rgb="FF000000"/>
        <rFont val="Euclid Circular A"/>
        <scheme val="minor"/>
      </rPr>
      <t xml:space="preserve"> </t>
    </r>
    <r>
      <rPr>
        <sz val="10"/>
        <color rgb="FF000000"/>
        <rFont val="Euclid Circular A"/>
        <scheme val="minor"/>
      </rPr>
      <t xml:space="preserve">Myhealth people data is excluded from FY25 reporting
</t>
    </r>
    <r>
      <rPr>
        <vertAlign val="superscript"/>
        <sz val="10"/>
        <color rgb="FF000000"/>
        <rFont val="Euclid Circular A"/>
        <scheme val="minor"/>
      </rPr>
      <t>8</t>
    </r>
    <r>
      <rPr>
        <sz val="10"/>
        <color rgb="FF000000"/>
        <rFont val="Euclid Circular A"/>
        <scheme val="minor"/>
      </rPr>
      <t xml:space="preserve"> FY25 data excludes Medinet and AHHH
</t>
    </r>
  </si>
  <si>
    <t>Assumptions and Methodologies (inputs)</t>
  </si>
  <si>
    <t xml:space="preserve">Scope 2 Myhealth FY25: Electricity consumption data for the top-performing 10% of Myhealth sites was derived from actual invoices spanning a 12-month period. In instances where invoices were unavailable, Medibank applied site-specific averages based on verified actuals to ensure continuity and completeness of the dataset. These averages were then used to estimate consumption across the portfolio, enabling a consistent and comprehensive view of electricity usage across all Myhealth sites. Facility types across Myhealth were matched to Medibank retail clinic profiles to improve the accuracy of emissions modelling. State-level grid intensity averages were appropriately applied, reflecting the proportion of green electricity available in each region. By aligning clinic types and locations, we were able to more accurately estimate electricity-related emissions across the east coast portfolio through Scope 2 calculations.
Scope 3 Categories 5 and 8: A tiered approach was applied to estimate energy, water, and waste consumption across leased assets. Where available, actual data was prioritised, supplemented by NABERS certificates, publicly available sustainability reports, and industry intensity factors. In cases where direct data was not accessible, estimates were developed using tenancy area and monthly intensity averages to ensure comprehensive coverage. Renewable energy procurement was separately accounted for, and market-based emissions were adjusted to prevent double counting. Waste and water emissions were estimated using portfolio-level averages or spend-based proxies, depending on data availability.
Scope 3 Category 7: Twelve-month Full-Time Equivalent (FTE) values were mapped across the business and paired with insights from an employee commute survey in FY25. While the survey received responses from approximately 4% of employees, the data provided a valuable sample from which broader commuting patterns were estimated. For Myhealth staff, commuting patterns were modelled using comparable results from Medibank Retail staff, supporting a consistent and indicative approach across the wider organisation.
</t>
  </si>
  <si>
    <t>Ethical and responsible business and leadership in health</t>
  </si>
  <si>
    <t>Responsible decision making centred on customers and patients</t>
  </si>
  <si>
    <t>Support ethical decision making to improve resilience and impact of supply chains​</t>
  </si>
  <si>
    <t>Total spend with Aboriginal and Torres Strait Islander businesses</t>
  </si>
  <si>
    <t>Total spend ($)</t>
  </si>
  <si>
    <t>$4.2m</t>
  </si>
  <si>
    <t>$4.4m</t>
  </si>
  <si>
    <t>$1.4m</t>
  </si>
  <si>
    <t>On time payments (by quarter)</t>
  </si>
  <si>
    <t>Quarter 1</t>
  </si>
  <si>
    <t>Quarter 2</t>
  </si>
  <si>
    <t>Quarter 3</t>
  </si>
  <si>
    <t>Quarter 4</t>
  </si>
  <si>
    <t>Total political donations ($)</t>
  </si>
  <si>
    <t>Strengthen governance practises for strong and resilient business</t>
  </si>
  <si>
    <t>Tax</t>
  </si>
  <si>
    <t>$471.4m</t>
  </si>
  <si>
    <r>
      <t>$354.8m</t>
    </r>
    <r>
      <rPr>
        <vertAlign val="superscript"/>
        <sz val="10"/>
        <rFont val="Euclid Circular A"/>
        <family val="2"/>
        <scheme val="minor"/>
      </rPr>
      <t>1</t>
    </r>
  </si>
  <si>
    <t>$513.9m</t>
  </si>
  <si>
    <r>
      <rPr>
        <vertAlign val="superscript"/>
        <sz val="8"/>
        <color rgb="FF000000"/>
        <rFont val="Euclid Circular A"/>
        <family val="2"/>
        <scheme val="minor"/>
      </rPr>
      <t>1</t>
    </r>
    <r>
      <rPr>
        <sz val="8"/>
        <color rgb="FF000000"/>
        <rFont val="Euclid Circular A"/>
        <family val="2"/>
        <scheme val="minor"/>
      </rPr>
      <t xml:space="preserve"> Includes Myhealth as a controlled entity. Figure has been re-stated from last year's sustainability reporting due to administrative error, in alignment with the Medibank Tax Report 2024</t>
    </r>
  </si>
  <si>
    <t>Employees who have completed compulsory compliance training</t>
  </si>
  <si>
    <t>Employees that have completed training (%)</t>
  </si>
  <si>
    <r>
      <rPr>
        <vertAlign val="superscript"/>
        <sz val="8"/>
        <rFont val="Euclid Circular A"/>
        <family val="2"/>
        <scheme val="minor"/>
      </rPr>
      <t xml:space="preserve">1 </t>
    </r>
    <r>
      <rPr>
        <sz val="8"/>
        <rFont val="Euclid Circular A"/>
        <family val="2"/>
        <scheme val="minor"/>
      </rPr>
      <t>Excludes suspended, casual and contingent workers</t>
    </r>
  </si>
  <si>
    <t xml:space="preserve">Consequence management </t>
  </si>
  <si>
    <t xml:space="preserve">Incidents reported internally </t>
  </si>
  <si>
    <t xml:space="preserve">Bullying </t>
  </si>
  <si>
    <t xml:space="preserve">Inappropriate behaviour </t>
  </si>
  <si>
    <t>Misconduct</t>
  </si>
  <si>
    <t xml:space="preserve">Discrimination </t>
  </si>
  <si>
    <t>Fraud</t>
  </si>
  <si>
    <t>Harassment</t>
  </si>
  <si>
    <t xml:space="preserve">Sexual harassment </t>
  </si>
  <si>
    <t>Incidents substantiated</t>
  </si>
  <si>
    <t xml:space="preserve">Outcome </t>
  </si>
  <si>
    <t>Warning</t>
  </si>
  <si>
    <t>Final warning</t>
  </si>
  <si>
    <t xml:space="preserve">Termination </t>
  </si>
  <si>
    <t xml:space="preserve">Resignation </t>
  </si>
  <si>
    <r>
      <t>Other</t>
    </r>
    <r>
      <rPr>
        <vertAlign val="superscript"/>
        <sz val="10"/>
        <rFont val="Euclid Circular A"/>
        <family val="2"/>
        <scheme val="minor"/>
      </rPr>
      <t>2</t>
    </r>
  </si>
  <si>
    <r>
      <rPr>
        <vertAlign val="superscript"/>
        <sz val="8"/>
        <rFont val="Euclid Circular A"/>
        <family val="2"/>
        <scheme val="minor"/>
      </rPr>
      <t>1</t>
    </r>
    <r>
      <rPr>
        <sz val="8"/>
        <rFont val="Euclid Circular A"/>
        <family val="2"/>
        <scheme val="minor"/>
      </rPr>
      <t xml:space="preserve"> Refers to matters that are still considered incidents but do not fit specifically into any of the other reportable areas
</t>
    </r>
    <r>
      <rPr>
        <vertAlign val="superscript"/>
        <sz val="8"/>
        <rFont val="Euclid Circular A"/>
        <family val="2"/>
        <scheme val="minor"/>
      </rPr>
      <t>2</t>
    </r>
    <r>
      <rPr>
        <sz val="8"/>
        <rFont val="Euclid Circular A"/>
        <family val="2"/>
        <scheme val="minor"/>
      </rPr>
      <t xml:space="preserve"> Refers to outcomes that are not disciplinary (i.e. education or training)
</t>
    </r>
    <r>
      <rPr>
        <vertAlign val="superscript"/>
        <sz val="8"/>
        <rFont val="Euclid Circular A"/>
        <family val="2"/>
        <scheme val="minor"/>
      </rPr>
      <t xml:space="preserve">3 </t>
    </r>
    <r>
      <rPr>
        <sz val="8"/>
        <rFont val="Euclid Circular A"/>
        <family val="2"/>
        <scheme val="minor"/>
      </rPr>
      <t>FY25 data excludes Medinet employees and AHHH employees</t>
    </r>
  </si>
  <si>
    <t xml:space="preserve">Contacts to our whistleblower hotline </t>
  </si>
  <si>
    <t>Total number of contacts (#)</t>
  </si>
  <si>
    <t>Responsible use and protection of customer data</t>
  </si>
  <si>
    <t xml:space="preserve">Continue to monitor and respond to the ongoing risk of cybercrime </t>
  </si>
  <si>
    <t xml:space="preserve">Information security and data breaches </t>
  </si>
  <si>
    <r>
      <t>Total number of notifiable cyber security incidents</t>
    </r>
    <r>
      <rPr>
        <vertAlign val="superscript"/>
        <sz val="10"/>
        <rFont val="Euclid Circular A"/>
        <family val="2"/>
        <scheme val="minor"/>
      </rPr>
      <t>1</t>
    </r>
  </si>
  <si>
    <r>
      <t>Total number of notifiable privacy data breaches</t>
    </r>
    <r>
      <rPr>
        <vertAlign val="superscript"/>
        <sz val="10"/>
        <rFont val="Euclid Circular A"/>
        <family val="2"/>
        <scheme val="minor"/>
      </rPr>
      <t>2</t>
    </r>
  </si>
  <si>
    <t xml:space="preserve">Total amount of fines/penalties paid in relation to information security breaches/cybersecurity incidents or privacy data breaches </t>
  </si>
  <si>
    <r>
      <rPr>
        <vertAlign val="superscript"/>
        <sz val="8"/>
        <color rgb="FF000000"/>
        <rFont val="Euclid Circular A"/>
        <family val="2"/>
        <scheme val="minor"/>
      </rPr>
      <t>1</t>
    </r>
    <r>
      <rPr>
        <sz val="8"/>
        <color rgb="FF000000"/>
        <rFont val="Euclid Circular A"/>
        <family val="2"/>
        <scheme val="minor"/>
      </rPr>
      <t xml:space="preserve"> A notifiable cyber security incident is one that must be reported to the Australian Cyber Security Centre under the Security of Critical Infrastructure Act 2018 (Cth).  The notifiable cyber security incident in FY23 relates to the 2022 Medibank cybercrime event. The 2022 Medibank cybercrime event is represented in both notifiable cyber security incidents and notifiable privacy data breaches in FY23.
</t>
    </r>
    <r>
      <rPr>
        <vertAlign val="superscript"/>
        <sz val="8"/>
        <color rgb="FF000000"/>
        <rFont val="Euclid Circular A"/>
        <family val="2"/>
        <scheme val="minor"/>
      </rPr>
      <t>2</t>
    </r>
    <r>
      <rPr>
        <sz val="8"/>
        <color rgb="FF000000"/>
        <rFont val="Euclid Circular A"/>
        <family val="2"/>
        <scheme val="minor"/>
      </rPr>
      <t xml:space="preserve"> A notifiable data breach is unauthorised access, disclosure or loss of personal information likely to cause serious harm to one or more individuals that must be reported to the Office of the Australian Information Commissioner under the Privacy Act 1988 (Cth).
</t>
    </r>
    <r>
      <rPr>
        <vertAlign val="superscript"/>
        <sz val="8"/>
        <color rgb="FF000000"/>
        <rFont val="Euclid Circular A"/>
        <family val="2"/>
        <scheme val="minor"/>
      </rPr>
      <t>3</t>
    </r>
    <r>
      <rPr>
        <sz val="8"/>
        <color rgb="FF000000"/>
        <rFont val="Euclid Circular A"/>
        <family val="2"/>
        <scheme val="minor"/>
      </rPr>
      <t xml:space="preserve"> The total number of notifiable privacy data breaches value for FY24 has been restated to reflect unique reported incidents only.</t>
    </r>
  </si>
  <si>
    <r>
      <t>Responsible and ethical use of artificial intelligence (AI) that supports exploration of its capabilities to enable our people to better the customer experience</t>
    </r>
    <r>
      <rPr>
        <b/>
        <vertAlign val="superscript"/>
        <sz val="11"/>
        <color theme="0"/>
        <rFont val="Euclid Circular A"/>
        <family val="2"/>
        <scheme val="minor"/>
      </rPr>
      <t>1</t>
    </r>
  </si>
  <si>
    <t xml:space="preserve">- Embedded the 8 AI ethics principles in our governance framework, supported by a cross-functional AI governance group
- Rolled out CoPilot chat for our people to safely test and innovate using AI </t>
  </si>
  <si>
    <r>
      <rPr>
        <vertAlign val="superscript"/>
        <sz val="8"/>
        <rFont val="Euclid Circular A"/>
        <family val="2"/>
        <scheme val="minor"/>
      </rPr>
      <t>1</t>
    </r>
    <r>
      <rPr>
        <sz val="8"/>
        <rFont val="Euclid Circular A"/>
        <family val="2"/>
        <scheme val="minor"/>
      </rPr>
      <t xml:space="preserve"> This commitment is assessed qualitatively only. No quantitative metrics are applied or measured.</t>
    </r>
  </si>
  <si>
    <t>Important notice</t>
  </si>
  <si>
    <t xml:space="preserve">General and summary information  </t>
  </si>
  <si>
    <t xml:space="preserve">This report is part of the Medibank Group suite of reporting for the 2025 financial year. More information about MPL’s performance is in its ESG Databook, annual report, full year results investor presentation and MPL’s other periodic and continuous disclosure announcements lodged with the ASX or released on Medibank's website (www.medibank.com.au). The information contained in this report is given in summary form and does not purport to be complete.  </t>
  </si>
  <si>
    <t xml:space="preserve">Forward-looking statements  </t>
  </si>
  <si>
    <t xml:space="preserve">This report contains certain forward-looking statements including with respect to MPL’s greenhouse gas emissions reduction targets, Net Zero commitment and pathway and certain plans and objectives of the management of MPL. 
Forward-looking statements can be identified by the use of forward-looking terminology, including without limitation the terms “believes”, “estimates”, “anticipates”, “expects”, “predicts”, “intends”, “seeks”, “commits to” or “commitments”, “plans”, “goals”, “targets”, “aims”, “outlook”, “aspiration”, “guidance”, “forecasts”, “continue”, “may”, “will”, “would”, “could” or “should” or, in each case, their negative or other variations or comparable terminology. Statements about market and industry trends are also forward-looking statements. 
These forward-looking statements are not guarantees or predictions of future performance and are based on expectations, assumptions and information known to MPL as at the date of this report regarding MPL’s present and future strategies and the future social, environmental, political, regulatory and economic landscape in which MPL will operate. 
MPL believes the expectations and assumptions reflected in these forward-looking statements are reasonable as at the date of this report, but acknowledges they involve known and unknown risks, uncertainties and other factors, many of which are beyond the control of MPL, which may cause the actual results, conditions, circumstances, performance or the ability to meet commitments and targets of MPL to be materially different from the results, conditions, circumstances, performance or achievement of commitments and targets expressed or implied by such forward-looking statements. These factors include general economic conditions in Australia; exchange rates; the market environment in which MPL operates and inherent regulatory risks in MPL’s business; the impact of climate change on our service continuity and supply chain; electricity grid decarbonisation; and changes to forecast supply chain emissions including but not limited to failure of third parties to achieve contractual environmental targets or milestones that have direct or indirect impact on our environmental modelling. You are therefore cautioned not to place undue reliance on any forward-looking statements. 
No representation or warranty is made by any legal or natural person in relation to the accuracy, likelihood of achievement or reasonableness of any of these forward-looking statements, forecasts, prospects or results (express or implied). MPL and its related bodies corporate, their respective directors, officers, employees, professional advisors and agents (“Related Parties”) assume no obligation to update any forward-looking statement and to the full extent permitted by law, MPL and its Related Parties disclaim any obligation or undertaking to release any updates or revisions to information to reflect any change in any of the information contained in this report (including but not limited to any assumptions, expectations or targets set out in this report).
Given that there are inherent uncertainties and limitations in measuring or quantifying greenhouse gas emissions, all greenhouse gas emissions data or references to greenhouse gas emissions volumes in this report are estimates. The accuracy of MPL’s and Myhealth’s emissions data and other metrics may be impacted by factors, including inconsistent data availability; a lack of common definitions and standards for reporting climate-related information; quality of historical emissions data; reliance on assumptions and changes in market practice.  </t>
  </si>
  <si>
    <t xml:space="preserve">Financial data and rounding </t>
  </si>
  <si>
    <t xml:space="preserve">Unless stated otherwise, all figures in this report are in Australian dollars. Some figures, amounts, percentages, estimates, calculations of value and fractions are subject to rounding. Accordingly, the actual calculations of these figures may differ from figures set out in this report. Further, some balances subject to rounding may not add consistently throughout this report. </t>
  </si>
  <si>
    <t xml:space="preserve">No offer or advice  </t>
  </si>
  <si>
    <t xml:space="preserve">This report is not and does not constitute an offer to sell or the solicitation, invitation or recommendation to purchase, subscribe for, or otherwise deal in any securities in any jurisdiction and neither this report nor anything contained herein shall form the basis of any contract or commitment. This report may not be distributed or released, directly or indirectly, in the United States. The information contained in this report is not investment, legal, tax or other advice and has been prepared without taking into account the investment objectives, financial situation or particular needs of any particular person. You should make your own assessment and seek independent professional advice in connection with any investment decision. 
To the extent permitted by law, no responsibility for any loss arising in any way from anyone acting or refraining from acting as a result of this information is accepted by MPL or any of its related bodies corporate. No representation or warranty, express or implied, is made by any person, including MPL and its Related Parties as to the fairness, accuracy, completeness, reliability or correctness of the information, opinions and conclusions contained in this report, including any forward-looking statements. Words, phrases, abbreviations and acronyms used throughout the report may be found in the glossary and definitions. </t>
  </si>
  <si>
    <t>Metric or term</t>
  </si>
  <si>
    <t>FY25 Reporting criteria or definition</t>
  </si>
  <si>
    <t>% representation of women</t>
  </si>
  <si>
    <t>Board – the number of women who are directors of the Medibank Board as a percentage of the total number of Board directors (including the CEO) as at the end of the reporting period.</t>
  </si>
  <si>
    <r>
      <t>Group executives – the number of employees at the level of group executive that are women as a percentage of the total number of employees at that level as at the end of the reporting period. Group Executive roles are direct reports to the CEO and members of the executive leadership team (Group Squad)</t>
    </r>
    <r>
      <rPr>
        <sz val="8"/>
        <color theme="1"/>
        <rFont val="Euclid Circular A"/>
        <family val="2"/>
        <scheme val="minor"/>
      </rPr>
      <t> </t>
    </r>
    <r>
      <rPr>
        <sz val="12"/>
        <color rgb="FF000000"/>
        <rFont val="Euclid Circular A"/>
        <family val="2"/>
        <scheme val="minor"/>
      </rPr>
      <t>, including the CEO, including the CEO.</t>
    </r>
  </si>
  <si>
    <t>Senior executives – the number of employees at the level of senior executive that are women as a percentage of the total number of employees at that level as at the end of the reporting period. Senior Executive roles are those that are classified as Hub Leads (Band 3) within Medibank’s job banding framework and typically report directly to a group executive, have organisational wide influence and/or lead a number of teams, often multi-disciplinary.</t>
  </si>
  <si>
    <t xml:space="preserve">Senior manager – the number of employees at the level of senior manager that are women as a percentage of the total number of employees at that level as at the end of the reporting period. Senior manager roles are those that are classified as Band 4 within Medibank’s job banding framework and typically report to a Senior Executive and/or are leaders of a function. </t>
  </si>
  <si>
    <r>
      <t>Other manager – the number of employees at the level of other manager that are women as a percentage of the total number of employees at that level as at the end of the reporting period. Other manager roles are those that are classified as Band 5</t>
    </r>
    <r>
      <rPr>
        <sz val="8"/>
        <color theme="1"/>
        <rFont val="Euclid Circular A"/>
        <family val="2"/>
        <scheme val="minor"/>
      </rPr>
      <t>   </t>
    </r>
    <r>
      <rPr>
        <sz val="12"/>
        <color rgb="FF000000"/>
        <rFont val="Euclid Circular A"/>
        <family val="2"/>
        <scheme val="minor"/>
      </rPr>
      <t xml:space="preserve"> within Medibank’s job banding framework and are typically leaders of a team or processes. </t>
    </r>
  </si>
  <si>
    <t xml:space="preserve">Non-manager – the number of employees at the level of non-manager that are women as a percentage of the total number of employees at that level as at the end of the reporting period. Non-manager roles are those that are classified as Band 6 within Medibank’s job banding framework and are typically supervisors of operational teams, individual contributors or a position covered by a Medibank enterprise bargaining agreement.  </t>
  </si>
  <si>
    <t xml:space="preserve">Gender diverse – includes people who have selected one of gender diverse, unknown, undeclared or other during their onboarding process.  </t>
  </si>
  <si>
    <t>Aboriginal and Torres Strait Islander employees %</t>
  </si>
  <si>
    <t>Number of employees who self-identified as Aboriginal and Torres Strait Islander via Medibank's employee engagement survey as a percentage of total respondents to the survey.</t>
  </si>
  <si>
    <t>Aboriginal and Torres Strait Islander procurement spend</t>
  </si>
  <si>
    <t xml:space="preserve">Annual spend incurred (inclusive of GST) for Tier 1 and Tier 2 suppliers with businesses that are: </t>
  </si>
  <si>
    <r>
      <t>·</t>
    </r>
    <r>
      <rPr>
        <sz val="7"/>
        <color rgb="FF000000"/>
        <rFont val="Times New Roman"/>
        <family val="1"/>
      </rPr>
      <t xml:space="preserve">       </t>
    </r>
    <r>
      <rPr>
        <sz val="12"/>
        <color rgb="FF000000"/>
        <rFont val="Euclid Circular A"/>
        <family val="2"/>
        <scheme val="minor"/>
      </rPr>
      <t>at least 50% owned by individuals of Aboriginal and Torres Strait Islander descent</t>
    </r>
  </si>
  <si>
    <r>
      <t>·</t>
    </r>
    <r>
      <rPr>
        <sz val="7"/>
        <color rgb="FF000000"/>
        <rFont val="Times New Roman"/>
        <family val="1"/>
      </rPr>
      <t>      </t>
    </r>
    <r>
      <rPr>
        <sz val="7"/>
        <color rgb="FF000000"/>
        <rFont val="Euclid Circular A"/>
        <family val="2"/>
        <scheme val="minor"/>
      </rPr>
      <t xml:space="preserve"> </t>
    </r>
    <r>
      <rPr>
        <sz val="12"/>
        <color rgb="FF000000"/>
        <rFont val="Euclid Circular A"/>
        <family val="2"/>
        <scheme val="minor"/>
      </rPr>
      <t>registered or certified by Supply Nation or listed with an Australian Indigenous Chamber of Commerce or the Office of the Registrar of Indigenous Corporations (ORIC) as an Indigenous business. </t>
    </r>
  </si>
  <si>
    <t>Spend incurred refers to the amounts payable on vendor invoices that have been approved for payment during the reporting period.</t>
  </si>
  <si>
    <t xml:space="preserve"> ahm</t>
  </si>
  <si>
    <r>
      <t>Australian Health Management Group Pty Ltd (ACN 96 003 683 298</t>
    </r>
    <r>
      <rPr>
        <sz val="12"/>
        <color theme="1"/>
        <rFont val="Euclid Circular A"/>
        <family val="2"/>
        <scheme val="minor"/>
      </rPr>
      <t>​).</t>
    </r>
  </si>
  <si>
    <t>Amplar Health</t>
  </si>
  <si>
    <t>A business of Medibank Health Solutions Pty Ltd (ACN 078 934 791).</t>
  </si>
  <si>
    <t>Amplar Health Home Hospital (AHHH)</t>
  </si>
  <si>
    <t>Amplar Health Home Hospital Pty Ltd (ACN 644 702 081).</t>
  </si>
  <si>
    <t xml:space="preserve">Australian Sustainability Reporting Standards </t>
  </si>
  <si>
    <r>
      <t xml:space="preserve">Sustainability disclosure standards developed by the Australian Accounting Standards Board (AASB), comprising mandatory AASB S2 </t>
    </r>
    <r>
      <rPr>
        <i/>
        <sz val="12"/>
        <color rgb="FF000000"/>
        <rFont val="Euclid Circular A"/>
        <family val="2"/>
        <scheme val="minor"/>
      </rPr>
      <t>Climate-related Disclosures</t>
    </r>
    <r>
      <rPr>
        <sz val="12"/>
        <color rgb="FF000000"/>
        <rFont val="Euclid Circular A"/>
        <family val="2"/>
        <scheme val="minor"/>
      </rPr>
      <t xml:space="preserve"> and voluntary AASB S1 </t>
    </r>
    <r>
      <rPr>
        <i/>
        <sz val="12"/>
        <color rgb="FF000000"/>
        <rFont val="Euclid Circular A"/>
        <family val="2"/>
        <scheme val="minor"/>
      </rPr>
      <t>General Requirements for Disclosure of Sustainability-related Financial Information</t>
    </r>
    <r>
      <rPr>
        <sz val="12"/>
        <color rgb="FF000000"/>
        <rFont val="Euclid Circular A"/>
        <family val="2"/>
        <scheme val="minor"/>
      </rPr>
      <t>. These standards are based on the IFRS Sustainability Disclosure Standards and have been designed for entities to report on sustainability-related risks and opportunities. Climate-related financial disclosures are the current focus and AASB S2 has been given the force of law for entities that meet the relevant thresholds through recent amendments to the Corporations Act 2001.</t>
    </r>
  </si>
  <si>
    <t>Carbon offset</t>
  </si>
  <si>
    <t>Trading mechanism for greenhouse gas emissions released by activities to be compensated by acquiring or generating, and then surrendering offset units generated by projects that reduce, avoid or remove emissions from the atmosphere.</t>
  </si>
  <si>
    <t>Carbon removals</t>
  </si>
  <si>
    <t>Direct removal of greenhouse gases from the atmosphere. It excludes activities that avoid or reduce emissions. Results in the physical removal of carbon from the atmosphere in a long-term storage in stable form, from both natural or technical pathways.</t>
  </si>
  <si>
    <t>Certified carbon neutral</t>
  </si>
  <si>
    <r>
      <t>Climate Active is an Australian Government initiative that certifies businesses that meet its criteria for ‘carbon neutrality’. Under the Australian Government’s Climate Active program, we are certified carbon neutral for our business operations’ Scope 1, 2 and 3 emissions. The boundary applied for our carbon neutral certification excludes financed emissions in relation to our investment portfolio and any other emissions sources which do not meet the Climate Active Relevance Test Principles</t>
    </r>
    <r>
      <rPr>
        <i/>
        <sz val="12"/>
        <color rgb="FFFF0000"/>
        <rFont val="Euclid Circular A"/>
        <family val="2"/>
        <scheme val="minor"/>
      </rPr>
      <t>.</t>
    </r>
  </si>
  <si>
    <t>Climate change</t>
  </si>
  <si>
    <t>Long-term shifts in climate and weather patterns, including rising  temperatures driven and amplified by human activities primarily through burning fossil fuels that release heat-trapping gases. Shifts can also be from natural causes such as volcanic eruptions and changes in the sun’s activities.</t>
  </si>
  <si>
    <t>Climate scenario analysis</t>
  </si>
  <si>
    <t>Analysis undertaken for Medibank against two IPCC scenarios: SSP1-1.9 a 1.5 degree warming scenario, representing a Net Zero Transition pathway, and SSP5-8.5 a 4.4 degree warming scenario, representing a Hot House World scenario. These scenarios were selected to reflect divergent climate futures and to assess both transition and physical risks. SSP1-1.9 aligns with the latest international climate agreements and provides insight into climate-related transition risks and opportunities in a low-emissions future, while SSP5-8.5 explores a high-emissions trajectory with limited mitigation which explored climate related physical risks.</t>
  </si>
  <si>
    <t>Climate-related transition risks</t>
  </si>
  <si>
    <t>Risks that arise from efforts to transition to a lower-carbon economy. Transition risks include policy, legal, technological, market and reputational risks. These risks could carry financial implications for an entity, such as increased operating costs or asset impairment due to new or amended climate-related regulations. The entity's financial performance could also be affected by shifting consumer demands and the development and deployment of new technology.</t>
  </si>
  <si>
    <t>Climate-related physical risks</t>
  </si>
  <si>
    <t>Risks resulting from climate change that can be event-driven (acute physical risk) or from longer-term shifts in climatic patterns (chronic physical risk). Acute physical risks arise from weather-related events such as storms, floods, drought or heatwaves, which are increasing in severity and frequency. Chronic physical risks arise from longer-term shifts in climatic patterns including changes in precipitation and temperature which could lead to sea level rise, reduced water availability, biodiversity loss and changes in soil productivity. These risks could carry financial implications for an entity, such as costs resulting from direct damage to assets or indirect effects of supply-chain disruption. The entity's financial performance could also be affected by changes in water availability, sourcing and quality; and extreme temperature changes affecting the entity's premises, operations, supply chains, transportation needs and employee health and safety.</t>
  </si>
  <si>
    <t>Climate-related opportunities</t>
  </si>
  <si>
    <t>Climate-related opportunities refers to the potential positive effects arising from climate change for an entity. Efforts to mitigate and adapt to climate change can produce climate-related opportunities for an entity.</t>
  </si>
  <si>
    <t>Employees</t>
  </si>
  <si>
    <t>Permanent, fixed-term and casual employees of the Medibank Group as at the end of the reporting period.</t>
  </si>
  <si>
    <t>The number of employees who took approved paid and/or unpaid parental leave during the reporting period.</t>
  </si>
  <si>
    <t>Employees with a disability %</t>
  </si>
  <si>
    <t>Number of employees who self-identified as having a disability or accessibility requirement via Medibank's employee engagement survey as a percentage of total respondents to the survey.</t>
  </si>
  <si>
    <t>eNPS – Products and Services</t>
  </si>
  <si>
    <t>The average employee net promoter score (eNPS) across 3 surveys conducted in FY25 (October, February, May). Employees respond to the question “How likely is it you would recommend our organisation’s health services, programs or insurance products to friends and family?” on a scale from 0-10. eNPS is determined by deducting the % of employees who are “detractors” (scoring 6 or less) from the % of employees who are “promoters” (scoring 9 or 10). Reported result is the average across the 3 surveys in October 2024, February 2025 and May 2025.</t>
  </si>
  <si>
    <t>Gender pay equity</t>
  </si>
  <si>
    <t>Medibank’s gender pay equity analysis represents the difference between what women and men are paid relative to what the market pays for comparable roles (market reference). The total fixed remuneration (base salary + superannuation) for each employee was compared to the market reference for their respective position to determine actual pay as a percentage of market reference (compa-ratio). Compa-ratios are averaged for male and female employees and compared to determine the gender pay equity percentage. A positive number indicates that women are paid higher than men relative to the market reference and vice versa. 
Market data was sourced from the Mercer Total Remuneration Survey (Australia) October 2024, Aon/Radford April 2025 Survey, PwC 2025 Top 50 Executive Survey, tailored remuneration benchmarking reports and relevant state and federal awards. 
Medibank’s gender pay equity calculation has been based on permanent and fixed-term employees of the Medibank Group as at 30 June 2025, where a relevant market reference for the role of the employee was available. 96% of positions held by permanent and fixed employees were able to be benchmarked against a market reference. Data excludes non-executive directors, casual employees and employees who have not responded with a defined gender.</t>
  </si>
  <si>
    <t>Gender pay gap</t>
  </si>
  <si>
    <t>Medibank's gender pay gap by employee group is calculated based on total earnings as per WGEA methodology. Total earnings correspond to annualised remuneration for the reporting period including fixed and variable remuneration, penalties, and overtime. 
The gender pay gap, as defined by WGEA, is the difference between the average earnings for men and women, expressed as a percentage of men's average earnings, within each band of Medibank's job banding framework. A positive number reflects a gap in favour of males. 
Medibank’s gender pay gap analysis is based on total earnings for permanent, fixed-term and casual employees for the period between 1 April 2024 and 31 March 2025 (WGEA reporting period) excluding the CEO, non-executive directors and employees who have not responded with a defined gender.</t>
  </si>
  <si>
    <t>Green bond</t>
  </si>
  <si>
    <t xml:space="preserve">A fixed-income financial instrument where the proceeds are used by the issuer to fund projects with positive environmental or social benefits (including: wind farms, solar farms, clean transportation and lower-carbon commercial property).  </t>
  </si>
  <si>
    <r>
      <t>Greenhouse ga</t>
    </r>
    <r>
      <rPr>
        <b/>
        <sz val="8"/>
        <color theme="0" tint="-0.499984740745262"/>
        <rFont val="Euclid Circular A"/>
        <family val="2"/>
        <scheme val="minor"/>
      </rPr>
      <t> </t>
    </r>
    <r>
      <rPr>
        <b/>
        <sz val="12"/>
        <color theme="0" tint="-0.499984740745262"/>
        <rFont val="Euclid Circular A"/>
        <family val="2"/>
        <scheme val="minor"/>
      </rPr>
      <t>s emissions (emissions) inventory</t>
    </r>
  </si>
  <si>
    <t>Represents the total Scope 1, Scope 2 and Scope 3 greenhouse gas emissions reported on an operational control basis, except as otherwise provided, and having regard to the following:</t>
  </si>
  <si>
    <r>
      <t>1.</t>
    </r>
    <r>
      <rPr>
        <sz val="7"/>
        <color rgb="FF000000"/>
        <rFont val="Euclid Circular A"/>
        <family val="2"/>
        <scheme val="minor"/>
      </rPr>
      <t> </t>
    </r>
    <r>
      <rPr>
        <sz val="12"/>
        <color rgb="FF000000"/>
        <rFont val="Euclid Circular A"/>
        <family val="2"/>
        <scheme val="minor"/>
      </rPr>
      <t xml:space="preserve">The methods used for collating data, performing calculations and presenting the greenhouse gas emissions inventory are in accordance with the following standards: </t>
    </r>
  </si>
  <si>
    <r>
      <t xml:space="preserve">a. The version of the </t>
    </r>
    <r>
      <rPr>
        <sz val="12"/>
        <color theme="1"/>
        <rFont val="Euclid Circular A"/>
        <family val="2"/>
        <scheme val="minor"/>
      </rPr>
      <t>Climate Active Carbon Neutral Standard for Organisations</t>
    </r>
    <r>
      <rPr>
        <sz val="8"/>
        <color theme="1"/>
        <rFont val="Euclid Circular A"/>
        <family val="2"/>
        <scheme val="minor"/>
      </rPr>
      <t> </t>
    </r>
    <r>
      <rPr>
        <sz val="12"/>
        <color theme="1"/>
        <rFont val="Euclid Circular A"/>
        <family val="2"/>
        <scheme val="minor"/>
      </rPr>
      <t xml:space="preserve"> with the most recent effective date as at the end of the reporting period. </t>
    </r>
    <r>
      <rPr>
        <sz val="12"/>
        <color rgb="FF000000"/>
        <rFont val="Euclid Circular A"/>
        <family val="2"/>
        <scheme val="minor"/>
      </rPr>
      <t xml:space="preserve">
b.  GHG Protocol  
c. National Greenhouse and Energy Reporting (Measurement) Determination 2008. </t>
    </r>
  </si>
  <si>
    <r>
      <t>2.</t>
    </r>
    <r>
      <rPr>
        <sz val="7"/>
        <color rgb="FF000000"/>
        <rFont val="Euclid Circular A"/>
        <family val="2"/>
        <scheme val="minor"/>
      </rPr>
      <t> </t>
    </r>
    <r>
      <rPr>
        <sz val="12"/>
        <color rgb="FF000000"/>
        <rFont val="Euclid Circular A"/>
        <family val="2"/>
        <scheme val="minor"/>
      </rPr>
      <t xml:space="preserve">All emissions sources included within this inventory have been assessed for relevance in accordance with the Climate Active Relevance Test Principles, which are based upon the GHG Protocol relevance test guidance. The Climate Active Relevance Test Principles stipulate the inclusion of emission sources that meet two or more of the below criteria: </t>
    </r>
  </si>
  <si>
    <t>a. They are large (or believed to be large) relative to the company’s Scope 1 and Scope 2 emissions.
b. They contribute to the company’s greenhouse gas risk exposure. 
c. They are deemed critical by key stakeholders (e.g. feedback from customers, suppliers, investors, or civil society). 
d. There are potential emissions reductions that could be undertaken or influenced by the company. 
e. The emissions are from outsourced activities previously undertaken within the organisation’s boundary, or from outsourced activities typically undertaken within the boundary for comparable organisations.</t>
  </si>
  <si>
    <r>
      <t>3.</t>
    </r>
    <r>
      <rPr>
        <sz val="7"/>
        <color rgb="FF000000"/>
        <rFont val="Euclid Circular A"/>
        <family val="2"/>
        <scheme val="minor"/>
      </rPr>
      <t>  </t>
    </r>
    <r>
      <rPr>
        <sz val="12"/>
        <color rgb="FF000000"/>
        <rFont val="Euclid Circular A"/>
        <family val="2"/>
        <scheme val="minor"/>
      </rPr>
      <t>All emission factors used within the greenhouse gas inventory are derived from the most recently released National Greenhouse Accounts Factors (NGA Factors) expenditure-based factors released by the University of New South Wales’ Industrial Ecology Laboratory (IELab), and other relevant sources as at the end of the reporting period. Where possible, Medibank also utilises publicly reported emissions data from key suppliers to derive supplier-specific emission factors.</t>
    </r>
  </si>
  <si>
    <t>4. The greenhouse gases have been expressed as carbon dioxide equivalents (CO2-e) using relative global warming potentials (GWPs) from the Intergovernmental Panel on Climate Change’s (IPCC) Fifth Assessment Report.</t>
  </si>
  <si>
    <t>Greenhouse gases</t>
  </si>
  <si>
    <t>The atmospheric gases responsible for causing global warming and climate change, which include carbon dioxide (CO2), methane (CH4), nitrous oxide (N2O), hydrofluorocarbons (HFCs), perfluorocarbons (PFCs), sulphur hexafluoride (SF6) and nitrogen trifluoride (NF3).</t>
  </si>
  <si>
    <t>Greenhouse Gas (GHG) Protocol</t>
  </si>
  <si>
    <t>Consists of references to:</t>
  </si>
  <si>
    <t>1. GHG Protocol: A Corporate Accounting and Reporting Standard (Revised Edition)
2. GHG Protocol: Scope 2 Guidance
3. GHG Protocol: Corporate Value Chain (Scope 3) Accounting and Reporting Standard (2011)</t>
  </si>
  <si>
    <r>
      <t>GreenPower</t>
    </r>
    <r>
      <rPr>
        <b/>
        <vertAlign val="superscript"/>
        <sz val="12"/>
        <color theme="0" tint="-0.499984740745262"/>
        <rFont val="Euclid Circular A"/>
        <family val="2"/>
        <scheme val="minor"/>
      </rPr>
      <t>®</t>
    </r>
  </si>
  <si>
    <r>
      <t>GreenPower</t>
    </r>
    <r>
      <rPr>
        <vertAlign val="superscript"/>
        <sz val="12"/>
        <color rgb="FF000000"/>
        <rFont val="Euclid Circular A"/>
        <family val="2"/>
        <scheme val="minor"/>
      </rPr>
      <t>®</t>
    </r>
    <r>
      <rPr>
        <sz val="12"/>
        <color rgb="FF000000"/>
        <rFont val="Euclid Circular A"/>
        <family val="2"/>
        <scheme val="minor"/>
      </rPr>
      <t xml:space="preserve"> is 100% renewable electricity available for households and businesses through most energy retailers in Australia. GreenPower</t>
    </r>
    <r>
      <rPr>
        <vertAlign val="superscript"/>
        <sz val="12"/>
        <color theme="1"/>
        <rFont val="Euclid Circular A"/>
        <family val="2"/>
        <scheme val="minor"/>
      </rPr>
      <t>®</t>
    </r>
    <r>
      <rPr>
        <sz val="12"/>
        <color rgb="FF000000"/>
        <rFont val="Euclid Circular A"/>
        <family val="2"/>
        <scheme val="minor"/>
      </rPr>
      <t xml:space="preserve"> is a government-managed program that makes sure the GreenPower</t>
    </r>
    <r>
      <rPr>
        <sz val="10.5"/>
        <color theme="1"/>
        <rFont val="Euclid Circular A"/>
        <family val="2"/>
        <scheme val="minor"/>
      </rPr>
      <t>®</t>
    </r>
    <r>
      <rPr>
        <sz val="12"/>
        <color rgb="FF000000"/>
        <rFont val="Euclid Circular A"/>
        <family val="2"/>
        <scheme val="minor"/>
      </rPr>
      <t xml:space="preserve"> individuals and businesses buy from GreenPower</t>
    </r>
    <r>
      <rPr>
        <vertAlign val="superscript"/>
        <sz val="12"/>
        <color theme="1"/>
        <rFont val="Euclid Circular A"/>
        <family val="2"/>
        <scheme val="minor"/>
      </rPr>
      <t>®</t>
    </r>
    <r>
      <rPr>
        <sz val="12"/>
        <color rgb="FF000000"/>
        <rFont val="Euclid Circular A"/>
        <family val="2"/>
        <scheme val="minor"/>
      </rPr>
      <t xml:space="preserve"> Providers supports greater renewable energy generation in Australia.</t>
    </r>
  </si>
  <si>
    <t>Large-scale Generation Certificates (LGC’s)</t>
  </si>
  <si>
    <r>
      <t xml:space="preserve">Tradable certificates created issued for eligible renewable energy generated by large-scale power stations in Australia under Australia’s </t>
    </r>
    <r>
      <rPr>
        <sz val="12"/>
        <color theme="1"/>
        <rFont val="Euclid Circular A"/>
        <family val="2"/>
        <scheme val="minor"/>
      </rPr>
      <t xml:space="preserve">Large-scale Renewable Energy Target scheme . </t>
    </r>
    <r>
      <rPr>
        <sz val="12"/>
        <color rgb="FF000000"/>
        <rFont val="Euclid Circular A"/>
        <family val="2"/>
        <scheme val="minor"/>
      </rPr>
      <t>Each LGC represents 1 megawatt-hour of renewable electricity generation.</t>
    </r>
  </si>
  <si>
    <t>Lost time injury frequency rate (LTIFR)</t>
  </si>
  <si>
    <t>LTIFR refers to the number of lost time injuries within a 12 month period relative to the total contracted hours in that period. 
LTIFR is expressed as the number of lost time injuries per million contracted by employees and is calculated as: (number of lost time injuries by employees in the reporting period x 1,000,000) / (total hours contracted in the reporting period by employees). 
Lost time injuries are injuries or illnesses of employees resulting in one or more full scheduled days (or shifts) lost, other than the day (or shift) on which the injury occurred where work was a significant contributing factor, as evidenced by a corresponding accepted Workers Compensation claim. 
Total hours worked are based on employment contract hours per week per FTE multiplied by an assumed number of weeks worked per year of 46.</t>
  </si>
  <si>
    <t>Low-carbon (equities portfolio) </t>
  </si>
  <si>
    <t>Medibank has transitioned to, and is committed to maintaining, a low-carbon domestic and international equities portfolio. This is achieved by our investment managers by tilting away from companies most highly exposed to carbon.</t>
  </si>
  <si>
    <t>Medibank Private Limited (ACN 080 890 259) and its wholly owned subsidiaries.</t>
  </si>
  <si>
    <t>Medinet</t>
  </si>
  <si>
    <t>Medinet Australia Pty Ltd (ACN 610 094 712).</t>
  </si>
  <si>
    <t>Myhealth Medical Holdings Pty Limited (ACN 611 390 688) and its subsidiaries.</t>
  </si>
  <si>
    <t>Net Zero</t>
  </si>
  <si>
    <t>Reducing Scope 1, 2 and 3 (excluding financed emissions associated with our investment portfolio) greenhouse gas emissions (or as otherwise stated in this report) to a residual level that is consistent with the Intergovernmental Panel on Climate Change recommendation of a 1.5°C warming scenario, with any residual emissions in the net zero target year (and thereafter) offset through the permanent removal and storage of carbon from the atmosphere.</t>
  </si>
  <si>
    <t>Renewable energy resources</t>
  </si>
  <si>
    <t>Electricity that is sourced from energy systems which naturally self-replenish at a rate equal to or greater than consumption, and which have low or zero greenhouse gas emissions. For the purposes of Medibank’s reporting, this includes electricity generated from renewable sources such as wind, solar and hydropower.</t>
  </si>
  <si>
    <t>Residual emissions</t>
  </si>
  <si>
    <t>Greenhouse gas emissions that remain after feasible measures have been taken to reduce emissions due to financial, technological or other limitations.</t>
  </si>
  <si>
    <t>Scope 1 greenhouse gas emissions</t>
  </si>
  <si>
    <t>Direct emissions, consisting primarily of emissions from the combustion of fuels directly released from activities the company owns or controls such as fuel consumption across vehicles. Total fuel consumption is based on third party records, including invoices.</t>
  </si>
  <si>
    <t>Scope 2 greenhouse gas emissions</t>
  </si>
  <si>
    <t>Indirect emissions from the generation of purchased electricity, steam, heating, or cooling. Medibank’s Scope 2 emissions consist primarily of emissions associated with the consumption of electricity, with the amount of electricity consumed based on third party records, including invoices (supplemented by management estimates based on historical consumption records for the facility and/or consumption by similar facilities on a per square metre basis).</t>
  </si>
  <si>
    <t xml:space="preserve">Emissions associated with the provision of heating and cooling to leased assets recognised in Medibank’s FY2025 Financial Report, Statement of Financial Position are reported as Scope 3 emissions where:  </t>
  </si>
  <si>
    <r>
      <t>·</t>
    </r>
    <r>
      <rPr>
        <sz val="12"/>
        <color rgb="FF000000"/>
        <rFont val="Times New Roman"/>
        <family val="1"/>
      </rPr>
      <t xml:space="preserve">       </t>
    </r>
    <r>
      <rPr>
        <sz val="12"/>
        <color rgb="FF000000"/>
        <rFont val="Euclid Circular A"/>
        <family val="2"/>
        <scheme val="minor"/>
      </rPr>
      <t xml:space="preserve">Medibank, as the lessee, is not directly billed for the energy needed to generate the heating/cooling by the lessor or an energy retailer;  </t>
    </r>
  </si>
  <si>
    <r>
      <t>·</t>
    </r>
    <r>
      <rPr>
        <sz val="12"/>
        <color rgb="FF000000"/>
        <rFont val="Times New Roman"/>
        <family val="1"/>
      </rPr>
      <t xml:space="preserve">       </t>
    </r>
    <r>
      <rPr>
        <sz val="12"/>
        <color rgb="FF000000"/>
        <rFont val="Euclid Circular A"/>
        <family val="2"/>
        <scheme val="minor"/>
      </rPr>
      <t xml:space="preserve">there is no clear submetering or measurement of the energy consumed to provide the heating/cooling to these leased assets; and  </t>
    </r>
  </si>
  <si>
    <r>
      <t>·</t>
    </r>
    <r>
      <rPr>
        <sz val="12"/>
        <color rgb="FF000000"/>
        <rFont val="Times New Roman"/>
        <family val="1"/>
      </rPr>
      <t>      </t>
    </r>
    <r>
      <rPr>
        <sz val="12"/>
        <color rgb="FF000000"/>
        <rFont val="Euclid Circular A"/>
        <family val="2"/>
        <scheme val="minor"/>
      </rPr>
      <t xml:space="preserve"> Medibank does not have consumption control for heating/cooling to these leased assets</t>
    </r>
  </si>
  <si>
    <t xml:space="preserve">Medibank uses a market-based approach as its primary reporting basis for Scope 2 emissions, reflecting its electricity sourcing decisions and its contractual rights to claim specific attributes about the electricity it has consumed at a consolidated level, including: </t>
  </si>
  <si>
    <r>
      <t>·</t>
    </r>
    <r>
      <rPr>
        <sz val="12"/>
        <color rgb="FF000000"/>
        <rFont val="Times New Roman"/>
        <family val="1"/>
      </rPr>
      <t>      </t>
    </r>
    <r>
      <rPr>
        <sz val="12"/>
        <color rgb="FF000000"/>
        <rFont val="Euclid Circular A"/>
        <family val="2"/>
        <scheme val="minor"/>
      </rPr>
      <t xml:space="preserve"> voluntary purchases of renewable electricity, such as </t>
    </r>
  </si>
  <si>
    <t xml:space="preserve">Greenpower® or Climate Active Carbon Neutral electricity; </t>
  </si>
  <si>
    <r>
      <t>·</t>
    </r>
    <r>
      <rPr>
        <sz val="12"/>
        <color rgb="FF000000"/>
        <rFont val="Times New Roman"/>
        <family val="1"/>
      </rPr>
      <t xml:space="preserve">       </t>
    </r>
    <r>
      <rPr>
        <sz val="12"/>
        <color rgb="FF000000"/>
        <rFont val="Euclid Circular A"/>
        <family val="2"/>
        <scheme val="minor"/>
      </rPr>
      <t xml:space="preserve">energy attribute certificates, such as LGCs, which convey a right to claim electricity consumed as zero emissions electricity; </t>
    </r>
  </si>
  <si>
    <r>
      <t>·</t>
    </r>
    <r>
      <rPr>
        <sz val="12"/>
        <color rgb="FF000000"/>
        <rFont val="Times New Roman"/>
        <family val="1"/>
      </rPr>
      <t xml:space="preserve">       </t>
    </r>
    <r>
      <rPr>
        <sz val="12"/>
        <color rgb="FF000000"/>
        <rFont val="Euclid Circular A"/>
        <family val="2"/>
        <scheme val="minor"/>
      </rPr>
      <t xml:space="preserve">power purchase agreements that may include LGCs associated with generation or bundled as part of the agreement; </t>
    </r>
  </si>
  <si>
    <r>
      <t>·</t>
    </r>
    <r>
      <rPr>
        <sz val="12"/>
        <color rgb="FF000000"/>
        <rFont val="Times New Roman"/>
        <family val="1"/>
      </rPr>
      <t xml:space="preserve">       </t>
    </r>
    <r>
      <rPr>
        <sz val="12"/>
        <color rgb="FF000000"/>
        <rFont val="Euclid Circular A"/>
        <family val="2"/>
        <scheme val="minor"/>
      </rPr>
      <t xml:space="preserve">behind the meter local renewable electricity generation from sources such as solar panels; and </t>
    </r>
  </si>
  <si>
    <r>
      <t>·</t>
    </r>
    <r>
      <rPr>
        <sz val="12"/>
        <color rgb="FF000000"/>
        <rFont val="Times New Roman"/>
        <family val="1"/>
      </rPr>
      <t>      </t>
    </r>
    <r>
      <rPr>
        <sz val="12"/>
        <color rgb="FF000000"/>
        <rFont val="Euclid Circular A"/>
        <family val="2"/>
        <scheme val="minor"/>
      </rPr>
      <t xml:space="preserve"> renewable energy target schemes, such as the Renewable Energy Target Scheme in Australia and other jurisdictional renewable energy targets.</t>
    </r>
  </si>
  <si>
    <r>
      <t xml:space="preserve">Medibank purchases LGCs at </t>
    </r>
    <r>
      <rPr>
        <sz val="12"/>
        <color rgb="FF000000"/>
        <rFont val="Euclid Circular A"/>
        <family val="2"/>
        <scheme val="minor"/>
      </rPr>
      <t>the end of the financial year for any non-renewable electricity consumption across properties that are unable to transition to renewable electricity due to feasibility constraints.</t>
    </r>
  </si>
  <si>
    <t>Scope 3 greenhouse gas emissions</t>
  </si>
  <si>
    <t>Indirect greenhouse gas emissions that occur in a company’s value chain, both upstream and downstream, but not directly owned or controlled by the company. Scope 3 emissions calculations use a hybrid approach with some calculations using consumption amounts and others using spend information as activity data (measured as either amounts payable on vendor invoices that have been approved for payment during the reporting period (Medibank Group or amounts recognised within the general ledger as payable (Myhealth). Activity data is sourced from financial records (supplemented by management estimates). Scope 3 greenhouse gas emissions are categorised into 15 categories</t>
  </si>
  <si>
    <r>
      <t>Shared</t>
    </r>
    <r>
      <rPr>
        <b/>
        <sz val="8"/>
        <color theme="0" tint="-0.499984740745262"/>
        <rFont val="Euclid Circular A"/>
        <family val="2"/>
        <scheme val="minor"/>
      </rPr>
      <t> </t>
    </r>
    <r>
      <rPr>
        <b/>
        <sz val="12"/>
        <color theme="0" tint="-0.499984740745262"/>
        <rFont val="Euclid Circular A"/>
        <family val="2"/>
        <scheme val="minor"/>
      </rPr>
      <t xml:space="preserve"> Socioeconomic Pathways (SSPs)</t>
    </r>
  </si>
  <si>
    <t>A set of climate change scenarios developed by the Intergovernmental Panel on Climate Change which project the social, economic and environmental outcomes of different future greenhouse gas emissions pathways. The scenarios consider the impacts on socio-economic development on climate change mitigation, adaptation and land-use under a range of emissions trajectories.</t>
  </si>
  <si>
    <t>WGEA methodology</t>
  </si>
  <si>
    <r>
      <t xml:space="preserve">The Workplace Gender Equality Agency (WGEA) is an Australian Government statutory agency created by the </t>
    </r>
    <r>
      <rPr>
        <i/>
        <sz val="12"/>
        <color rgb="FF000000"/>
        <rFont val="Euclid Circular A"/>
        <family val="2"/>
        <scheme val="minor"/>
      </rPr>
      <t>Workplace Gender Equality Act 2012</t>
    </r>
    <r>
      <rPr>
        <sz val="12"/>
        <color rgb="FF000000"/>
        <rFont val="Euclid Circular A"/>
        <family val="2"/>
        <scheme val="minor"/>
      </rPr>
      <t xml:space="preserve"> (Cth). WGEA define gender pay gap as the difference between the average earnings for men and women on an annualised full time equivalent basis, expressed as a percentage of men's average earnings as set out in the </t>
    </r>
    <r>
      <rPr>
        <i/>
        <sz val="12"/>
        <color rgb="FF000000"/>
        <rFont val="Euclid Circular A"/>
        <family val="2"/>
        <scheme val="minor"/>
      </rPr>
      <t>Gender Pay Gap Analysis Guide For employers' Workplace Gender Equality Agency October 2023</t>
    </r>
    <r>
      <rPr>
        <sz val="12"/>
        <color rgb="FF000000"/>
        <rFont val="Euclid Circular A"/>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</si>
</sst>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6" formatCode="&quot;$&quot;#,##0;[Red]\-&quot;$&quot;#,##0"/>
    <numFmt numFmtId="41" formatCode="_-* #,##0_-;\-* #,##0_-;_-* &quot;-&quot;_-;_-@_-"/>
    <numFmt numFmtId="44" formatCode="_-&quot;$&quot;* #,##0.00_-;\-&quot;$&quot;* #,##0.00_-;_-&quot;$&quot;* &quot;-&quot;??_-;_-@_-"/>
    <numFmt numFmtId="43" formatCode="_-* #,##0.00_-;\-* #,##0.00_-;_-* &quot;-&quot;??_-;_-@_-"/>
    <numFmt numFmtId="164" formatCode="&quot;$&quot;#,##0"/>
    <numFmt numFmtId="165" formatCode="0.0%"/>
    <numFmt numFmtId="166" formatCode="#,##0.0"/>
    <numFmt numFmtId="167" formatCode="&quot;$&quot;#,##0.00"/>
    <numFmt numFmtId="168" formatCode="0.000%"/>
    <numFmt numFmtId="169" formatCode="0.0"/>
  </numFmts>
  <fonts count="76" x14ac:knownFonts="1">
    <font>
      <sz val="11"/>
      <color theme="1"/>
      <name val="Euclid Circular A"/>
      <family val="2"/>
      <scheme val="minor"/>
    </font>
    <font>
      <b/>
      <sz val="11"/>
      <color theme="1"/>
      <name val="Euclid Circular A"/>
      <family val="2"/>
      <scheme val="minor"/>
    </font>
    <font>
      <sz val="8"/>
      <color theme="1"/>
      <name val="Euclid Circular A"/>
      <family val="2"/>
      <scheme val="minor"/>
    </font>
    <font>
      <b/>
      <sz val="65"/>
      <color rgb="FF8552A9"/>
      <name val="Aptos"/>
      <family val="2"/>
    </font>
    <font>
      <b/>
      <sz val="65"/>
      <color rgb="FFDC021A"/>
      <name val="Aptos"/>
      <family val="2"/>
    </font>
    <font>
      <b/>
      <sz val="65"/>
      <color rgb="FF161D71"/>
      <name val="Aptos"/>
      <family val="2"/>
    </font>
    <font>
      <sz val="65"/>
      <color rgb="FF000000"/>
      <name val="Aptos"/>
      <family val="2"/>
    </font>
    <font>
      <b/>
      <sz val="65"/>
      <color rgb="FF1E8C64"/>
      <name val="Aptos"/>
      <family val="2"/>
    </font>
    <font>
      <sz val="8"/>
      <name val="Euclid Circular A"/>
      <family val="2"/>
      <scheme val="minor"/>
    </font>
    <font>
      <b/>
      <sz val="65"/>
      <color rgb="FF0279C0"/>
      <name val="Aptos"/>
      <family val="2"/>
    </font>
    <font>
      <b/>
      <sz val="11"/>
      <color theme="3"/>
      <name val="Euclid Circular A"/>
      <family val="2"/>
      <scheme val="minor"/>
    </font>
    <font>
      <b/>
      <sz val="11"/>
      <color theme="0"/>
      <name val="Euclid Circular A"/>
      <family val="2"/>
      <scheme val="minor"/>
    </font>
    <font>
      <sz val="11"/>
      <color theme="0"/>
      <name val="Euclid Circular A"/>
      <family val="2"/>
      <scheme val="minor"/>
    </font>
    <font>
      <sz val="11"/>
      <color theme="3" tint="0.79998168889431442"/>
      <name val="Euclid Circular A"/>
      <family val="2"/>
      <scheme val="minor"/>
    </font>
    <font>
      <b/>
      <sz val="10"/>
      <color theme="0"/>
      <name val="Aptos"/>
      <family val="2"/>
    </font>
    <font>
      <b/>
      <sz val="12"/>
      <color theme="0"/>
      <name val="Euclid Circular A"/>
      <family val="2"/>
      <scheme val="minor"/>
    </font>
    <font>
      <b/>
      <sz val="11"/>
      <color theme="0"/>
      <name val="Aptos"/>
      <family val="2"/>
    </font>
    <font>
      <sz val="10"/>
      <color theme="1"/>
      <name val="Euclid Circular A"/>
      <family val="2"/>
      <scheme val="minor"/>
    </font>
    <font>
      <sz val="11"/>
      <color theme="1"/>
      <name val="Euclid Circular A"/>
      <family val="2"/>
    </font>
    <font>
      <sz val="12"/>
      <color theme="0"/>
      <name val="Euclid Circular A"/>
      <family val="2"/>
      <scheme val="minor"/>
    </font>
    <font>
      <sz val="12"/>
      <name val="Euclid Circular A"/>
      <family val="2"/>
    </font>
    <font>
      <sz val="11"/>
      <color rgb="FF0070C0"/>
      <name val="Euclid Circular A"/>
      <family val="2"/>
      <scheme val="minor"/>
    </font>
    <font>
      <sz val="12"/>
      <color theme="0"/>
      <name val="Euclid Circular A"/>
      <family val="2"/>
    </font>
    <font>
      <b/>
      <sz val="12"/>
      <color rgb="FF161D71"/>
      <name val="Euclid Circular A"/>
      <family val="2"/>
    </font>
    <font>
      <b/>
      <sz val="12"/>
      <color rgb="FF1E8C64"/>
      <name val="Euclid Circular A"/>
      <family val="2"/>
    </font>
    <font>
      <b/>
      <sz val="12"/>
      <color rgb="FFD90432"/>
      <name val="Euclid Circular A"/>
      <family val="2"/>
      <scheme val="minor"/>
    </font>
    <font>
      <i/>
      <sz val="11"/>
      <name val="Euclid Circular A"/>
      <family val="2"/>
    </font>
    <font>
      <u/>
      <sz val="11"/>
      <color theme="10"/>
      <name val="Euclid Circular A"/>
      <family val="2"/>
      <scheme val="minor"/>
    </font>
    <font>
      <u/>
      <sz val="11"/>
      <color rgb="FF1378D1"/>
      <name val="Euclid Circular A"/>
      <family val="2"/>
      <scheme val="minor"/>
    </font>
    <font>
      <sz val="11"/>
      <color theme="1"/>
      <name val="Euclid Circular A"/>
      <family val="2"/>
      <scheme val="minor"/>
    </font>
    <font>
      <sz val="10"/>
      <name val="Euclid Circular A"/>
      <family val="2"/>
      <scheme val="minor"/>
    </font>
    <font>
      <sz val="10"/>
      <color theme="0"/>
      <name val="Euclid Circular A"/>
      <family val="2"/>
      <scheme val="minor"/>
    </font>
    <font>
      <b/>
      <sz val="10"/>
      <name val="Euclid Circular A"/>
      <family val="2"/>
      <scheme val="minor"/>
    </font>
    <font>
      <sz val="8"/>
      <color rgb="FF000000"/>
      <name val="Times New Roman"/>
      <family val="1"/>
    </font>
    <font>
      <b/>
      <sz val="12"/>
      <color theme="2"/>
      <name val="Euclid Circular A"/>
      <family val="2"/>
    </font>
    <font>
      <b/>
      <sz val="12"/>
      <color theme="5"/>
      <name val="Euclid Circular A"/>
      <family val="2"/>
    </font>
    <font>
      <vertAlign val="superscript"/>
      <sz val="10"/>
      <name val="Super"/>
    </font>
    <font>
      <vertAlign val="superscript"/>
      <sz val="10"/>
      <name val="Euclid Circular A"/>
      <family val="2"/>
      <scheme val="minor"/>
    </font>
    <font>
      <b/>
      <vertAlign val="superscript"/>
      <sz val="10"/>
      <name val="Euclid Circular A"/>
      <family val="2"/>
      <scheme val="minor"/>
    </font>
    <font>
      <vertAlign val="superscript"/>
      <sz val="8"/>
      <name val="Euclid Circular A"/>
      <family val="2"/>
      <scheme val="minor"/>
    </font>
    <font>
      <vertAlign val="superscript"/>
      <sz val="10"/>
      <color theme="0"/>
      <name val="Euclid Circular A"/>
      <family val="2"/>
      <scheme val="minor"/>
    </font>
    <font>
      <sz val="12"/>
      <color theme="1"/>
      <name val="Aptos"/>
      <family val="2"/>
    </font>
    <font>
      <sz val="11"/>
      <color theme="0"/>
      <name val="Aptos"/>
      <family val="2"/>
    </font>
    <font>
      <i/>
      <sz val="11"/>
      <color theme="1"/>
      <name val="Euclid Circular A"/>
      <family val="2"/>
    </font>
    <font>
      <b/>
      <sz val="10"/>
      <color theme="0"/>
      <name val="Euclid Circular A"/>
      <family val="2"/>
      <scheme val="minor"/>
    </font>
    <font>
      <vertAlign val="superscript"/>
      <sz val="8"/>
      <color rgb="FF000000"/>
      <name val="Euclid Circular A"/>
      <family val="2"/>
      <scheme val="minor"/>
    </font>
    <font>
      <sz val="8"/>
      <color rgb="FF000000"/>
      <name val="Euclid Circular A"/>
      <family val="2"/>
      <scheme val="minor"/>
    </font>
    <font>
      <b/>
      <vertAlign val="superscript"/>
      <sz val="11"/>
      <color theme="0"/>
      <name val="Euclid Circular A"/>
      <family val="2"/>
      <scheme val="minor"/>
    </font>
    <font>
      <sz val="10"/>
      <color rgb="FF000000"/>
      <name val="Euclid Circular A"/>
      <family val="2"/>
      <scheme val="minor"/>
    </font>
    <font>
      <vertAlign val="superscript"/>
      <sz val="10"/>
      <color rgb="FF000000"/>
      <name val="Euclid Circular A"/>
      <family val="2"/>
      <scheme val="minor"/>
    </font>
    <font>
      <b/>
      <sz val="10"/>
      <color rgb="FF000000"/>
      <name val="Euclid Circular A"/>
      <scheme val="minor"/>
    </font>
    <font>
      <sz val="10"/>
      <color rgb="FF000000"/>
      <name val="Euclid Circular A"/>
      <scheme val="minor"/>
    </font>
    <font>
      <b/>
      <sz val="11"/>
      <color theme="0"/>
      <name val="Aptos"/>
    </font>
    <font>
      <sz val="12"/>
      <color rgb="FF000000"/>
      <name val="Symbol"/>
      <family val="1"/>
      <charset val="2"/>
    </font>
    <font>
      <sz val="7"/>
      <color rgb="FF000000"/>
      <name val="Times New Roman"/>
      <family val="1"/>
    </font>
    <font>
      <sz val="8"/>
      <color theme="1"/>
      <name val="Euclid Circular A Light"/>
      <family val="2"/>
    </font>
    <font>
      <sz val="12"/>
      <color rgb="FF000000"/>
      <name val="Euclid Circular A"/>
      <family val="2"/>
      <scheme val="minor"/>
    </font>
    <font>
      <sz val="7"/>
      <color rgb="FF000000"/>
      <name val="Euclid Circular A"/>
      <family val="2"/>
      <scheme val="minor"/>
    </font>
    <font>
      <i/>
      <sz val="12"/>
      <color rgb="FF000000"/>
      <name val="Euclid Circular A"/>
      <family val="2"/>
      <scheme val="minor"/>
    </font>
    <font>
      <i/>
      <sz val="12"/>
      <color rgb="FFFF0000"/>
      <name val="Euclid Circular A"/>
      <family val="2"/>
      <scheme val="minor"/>
    </font>
    <font>
      <sz val="12"/>
      <color theme="1"/>
      <name val="Euclid Circular A"/>
      <family val="2"/>
      <scheme val="minor"/>
    </font>
    <font>
      <sz val="10.5"/>
      <color theme="1"/>
      <name val="Euclid Circular A"/>
      <family val="2"/>
      <scheme val="minor"/>
    </font>
    <font>
      <vertAlign val="superscript"/>
      <sz val="12"/>
      <color rgb="FF000000"/>
      <name val="Euclid Circular A"/>
      <family val="2"/>
      <scheme val="minor"/>
    </font>
    <font>
      <vertAlign val="superscript"/>
      <sz val="12"/>
      <color theme="1"/>
      <name val="Euclid Circular A"/>
      <family val="2"/>
      <scheme val="minor"/>
    </font>
    <font>
      <sz val="12"/>
      <color rgb="FF000000"/>
      <name val="Times New Roman"/>
      <family val="1"/>
    </font>
    <font>
      <sz val="12"/>
      <color rgb="FF000000"/>
      <name val="Aptos"/>
    </font>
    <font>
      <sz val="12"/>
      <color rgb="FFFF0000"/>
      <name val="Aptos"/>
    </font>
    <font>
      <b/>
      <i/>
      <sz val="12"/>
      <color theme="0" tint="-0.499984740745262"/>
      <name val="Aptos"/>
      <family val="2"/>
    </font>
    <font>
      <b/>
      <sz val="72"/>
      <color theme="3"/>
      <name val="Euclid Circular A"/>
      <family val="2"/>
      <scheme val="minor"/>
    </font>
    <font>
      <sz val="11"/>
      <color rgb="FF000000"/>
      <name val="Euclid Circular A"/>
      <family val="2"/>
      <scheme val="minor"/>
    </font>
    <font>
      <sz val="12"/>
      <name val="Aptos"/>
      <family val="2"/>
    </font>
    <font>
      <b/>
      <sz val="12"/>
      <color theme="0" tint="-0.499984740745262"/>
      <name val="Euclid Circular A"/>
      <family val="2"/>
      <scheme val="minor"/>
    </font>
    <font>
      <b/>
      <sz val="8"/>
      <color theme="0" tint="-0.499984740745262"/>
      <name val="Euclid Circular A"/>
      <family val="2"/>
      <scheme val="minor"/>
    </font>
    <font>
      <b/>
      <vertAlign val="superscript"/>
      <sz val="12"/>
      <color theme="0" tint="-0.499984740745262"/>
      <name val="Euclid Circular A"/>
      <family val="2"/>
      <scheme val="minor"/>
    </font>
    <font>
      <vertAlign val="superscript"/>
      <sz val="10"/>
      <color rgb="FF000000"/>
      <name val="Euclid Circular A"/>
      <scheme val="minor"/>
    </font>
    <font>
      <u/>
      <sz val="11"/>
      <color theme="2"/>
      <name val="Euclid Circular A"/>
      <family val="2"/>
      <scheme val="minor"/>
    </font>
  </fonts>
  <fills count="19">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theme="3"/>
        <bgColor indexed="64"/>
      </patternFill>
    </fill>
    <fill>
      <patternFill patternType="solid">
        <fgColor theme="4"/>
        <bgColor indexed="64"/>
      </patternFill>
    </fill>
    <fill>
      <patternFill patternType="solid">
        <fgColor rgb="FF202778"/>
        <bgColor indexed="64"/>
      </patternFill>
    </fill>
    <fill>
      <patternFill patternType="solid">
        <fgColor rgb="FF8A59AD"/>
        <bgColor indexed="64"/>
      </patternFill>
    </fill>
    <fill>
      <patternFill patternType="solid">
        <fgColor rgb="FFEDE3FA"/>
        <bgColor indexed="64"/>
      </patternFill>
    </fill>
    <fill>
      <patternFill patternType="solid">
        <fgColor rgb="FF228F67"/>
        <bgColor indexed="64"/>
      </patternFill>
    </fill>
    <fill>
      <patternFill patternType="solid">
        <fgColor rgb="FFD6FAD4"/>
        <bgColor indexed="64"/>
      </patternFill>
    </fill>
    <fill>
      <patternFill patternType="solid">
        <fgColor theme="5"/>
        <bgColor indexed="64"/>
      </patternFill>
    </fill>
    <fill>
      <patternFill patternType="solid">
        <fgColor theme="6"/>
        <bgColor indexed="64"/>
      </patternFill>
    </fill>
    <fill>
      <patternFill patternType="solid">
        <fgColor rgb="FFCEF8FC"/>
        <bgColor indexed="64"/>
      </patternFill>
    </fill>
    <fill>
      <patternFill patternType="solid">
        <fgColor rgb="FFDAE3F8"/>
        <bgColor indexed="64"/>
      </patternFill>
    </fill>
    <fill>
      <patternFill patternType="solid">
        <fgColor rgb="FFD6F9D3"/>
        <bgColor indexed="64"/>
      </patternFill>
    </fill>
    <fill>
      <patternFill patternType="solid">
        <fgColor theme="2"/>
        <bgColor indexed="64"/>
      </patternFill>
    </fill>
    <fill>
      <patternFill patternType="solid">
        <fgColor theme="8"/>
        <bgColor indexed="64"/>
      </patternFill>
    </fill>
    <fill>
      <patternFill patternType="solid">
        <fgColor rgb="FF1378D1"/>
        <bgColor indexed="64"/>
      </patternFill>
    </fill>
  </fills>
  <borders count="71">
    <border>
      <left/>
      <right/>
      <top/>
      <bottom/>
      <diagonal/>
    </border>
    <border>
      <left style="medium">
        <color theme="1" tint="0.79998168889431442"/>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medium">
        <color theme="0" tint="-0.499984740745262"/>
      </top>
      <bottom style="medium">
        <color theme="0" tint="-0.499984740745262"/>
      </bottom>
      <diagonal/>
    </border>
    <border>
      <left/>
      <right style="thin">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Dashed">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Dashed">
        <color theme="0" tint="-0.499984740745262"/>
      </top>
      <bottom style="mediumDashed">
        <color theme="0" tint="-0.499984740745262"/>
      </bottom>
      <diagonal/>
    </border>
    <border>
      <left style="thin">
        <color theme="0" tint="-0.499984740745262"/>
      </left>
      <right/>
      <top/>
      <bottom/>
      <diagonal/>
    </border>
    <border>
      <left style="thin">
        <color theme="0" tint="-0.499984740745262"/>
      </left>
      <right style="thin">
        <color theme="0" tint="-0.499984740745262"/>
      </right>
      <top style="medium">
        <color theme="0" tint="-0.499984740745262"/>
      </top>
      <bottom/>
      <diagonal/>
    </border>
    <border>
      <left/>
      <right/>
      <top style="thin">
        <color theme="0" tint="-0.499984740745262"/>
      </top>
      <bottom/>
      <diagonal/>
    </border>
    <border>
      <left/>
      <right/>
      <top/>
      <bottom style="medium">
        <color theme="0" tint="-0.249977111117893"/>
      </bottom>
      <diagonal/>
    </border>
    <border>
      <left/>
      <right/>
      <top style="medium">
        <color theme="0" tint="-0.249977111117893"/>
      </top>
      <bottom style="medium">
        <color theme="0" tint="-0.249977111117893"/>
      </bottom>
      <diagonal/>
    </border>
    <border>
      <left/>
      <right/>
      <top style="medium">
        <color theme="0" tint="-0.249977111117893"/>
      </top>
      <bottom/>
      <diagonal/>
    </border>
    <border>
      <left style="thin">
        <color theme="0" tint="-0.499984740745262"/>
      </left>
      <right/>
      <top style="thin">
        <color theme="0" tint="-0.499984740745262"/>
      </top>
      <bottom/>
      <diagonal/>
    </border>
    <border>
      <left/>
      <right style="medium">
        <color theme="0" tint="-0.249977111117893"/>
      </right>
      <top/>
      <bottom style="medium">
        <color theme="0" tint="-0.249977111117893"/>
      </bottom>
      <diagonal/>
    </border>
    <border>
      <left/>
      <right style="medium">
        <color theme="0" tint="-0.249977111117893"/>
      </right>
      <top/>
      <bottom/>
      <diagonal/>
    </border>
    <border>
      <left style="medium">
        <color theme="0" tint="-0.249977111117893"/>
      </left>
      <right style="medium">
        <color theme="0" tint="-0.249977111117893"/>
      </right>
      <top style="medium">
        <color theme="0" tint="-0.249977111117893"/>
      </top>
      <bottom/>
      <diagonal/>
    </border>
    <border>
      <left style="medium">
        <color theme="0" tint="-0.249977111117893"/>
      </left>
      <right style="medium">
        <color theme="0" tint="-0.249977111117893"/>
      </right>
      <top/>
      <bottom/>
      <diagonal/>
    </border>
    <border>
      <left style="medium">
        <color theme="0" tint="-0.249977111117893"/>
      </left>
      <right style="medium">
        <color theme="0" tint="-0.249977111117893"/>
      </right>
      <top/>
      <bottom style="medium">
        <color theme="0" tint="-0.249977111117893"/>
      </bottom>
      <diagonal/>
    </border>
    <border>
      <left style="medium">
        <color theme="0" tint="-0.249977111117893"/>
      </left>
      <right/>
      <top/>
      <bottom style="medium">
        <color theme="0" tint="-0.249977111117893"/>
      </bottom>
      <diagonal/>
    </border>
    <border>
      <left style="medium">
        <color theme="0" tint="-0.249977111117893"/>
      </left>
      <right/>
      <top/>
      <bottom/>
      <diagonal/>
    </border>
    <border>
      <left style="medium">
        <color theme="0" tint="-0.249977111117893"/>
      </left>
      <right/>
      <top style="medium">
        <color theme="0" tint="-0.249977111117893"/>
      </top>
      <bottom style="medium">
        <color theme="0" tint="-0.249977111117893"/>
      </bottom>
      <diagonal/>
    </border>
    <border>
      <left style="medium">
        <color theme="0" tint="-0.249977111117893"/>
      </left>
      <right/>
      <top style="medium">
        <color theme="0" tint="-0.249977111117893"/>
      </top>
      <bottom/>
      <diagonal/>
    </border>
    <border>
      <left/>
      <right style="medium">
        <color theme="0" tint="-0.249977111117893"/>
      </right>
      <top style="medium">
        <color theme="0" tint="-0.249977111117893"/>
      </top>
      <bottom/>
      <diagonal/>
    </border>
    <border>
      <left/>
      <right style="medium">
        <color theme="0" tint="-0.249977111117893"/>
      </right>
      <top style="medium">
        <color theme="0" tint="-0.249977111117893"/>
      </top>
      <bottom style="medium">
        <color theme="0" tint="-0.249977111117893"/>
      </bottom>
      <diagonal/>
    </border>
    <border>
      <left/>
      <right style="thin">
        <color theme="0" tint="-0.499984740745262"/>
      </right>
      <top style="thin">
        <color theme="0" tint="-0.499984740745262"/>
      </top>
      <bottom/>
      <diagonal/>
    </border>
    <border>
      <left/>
      <right style="thin">
        <color theme="0" tint="-0.499984740745262"/>
      </right>
      <top/>
      <bottom/>
      <diagonal/>
    </border>
    <border>
      <left style="thin">
        <color theme="0" tint="-0.499984740745262"/>
      </left>
      <right style="medium">
        <color theme="0" tint="-0.249977111117893"/>
      </right>
      <top/>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top style="medium">
        <color theme="0" tint="-0.34998626667073579"/>
      </top>
      <bottom style="medium">
        <color theme="0" tint="-0.34998626667073579"/>
      </bottom>
      <diagonal/>
    </border>
    <border>
      <left style="medium">
        <color theme="0" tint="-0.34998626667073579"/>
      </left>
      <right style="medium">
        <color theme="0" tint="-0.34998626667073579"/>
      </right>
      <top style="medium">
        <color theme="0" tint="-0.34998626667073579"/>
      </top>
      <bottom/>
      <diagonal/>
    </border>
    <border>
      <left style="medium">
        <color theme="0" tint="-0.34998626667073579"/>
      </left>
      <right style="medium">
        <color theme="0" tint="-0.34998626667073579"/>
      </right>
      <top/>
      <bottom style="medium">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style="medium">
        <color theme="0" tint="-0.34998626667073579"/>
      </right>
      <top/>
      <bottom/>
      <diagonal/>
    </border>
    <border>
      <left style="medium">
        <color theme="0" tint="-0.14999847407452621"/>
      </left>
      <right style="medium">
        <color theme="0" tint="-0.14999847407452621"/>
      </right>
      <top style="medium">
        <color theme="0" tint="-0.14999847407452621"/>
      </top>
      <bottom style="medium">
        <color theme="0" tint="-0.14999847407452621"/>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medium">
        <color theme="0" tint="-0.249977111117893"/>
      </left>
      <right style="medium">
        <color theme="1" tint="0.79998168889431442"/>
      </right>
      <top style="medium">
        <color theme="0" tint="-0.249977111117893"/>
      </top>
      <bottom/>
      <diagonal/>
    </border>
    <border>
      <left style="medium">
        <color theme="0" tint="-0.249977111117893"/>
      </left>
      <right style="medium">
        <color theme="1" tint="0.79998168889431442"/>
      </right>
      <top/>
      <bottom/>
      <diagonal/>
    </border>
    <border>
      <left style="medium">
        <color theme="0" tint="-0.249977111117893"/>
      </left>
      <right style="medium">
        <color theme="1" tint="0.79998168889431442"/>
      </right>
      <top/>
      <bottom style="medium">
        <color theme="0" tint="-0.249977111117893"/>
      </bottom>
      <diagonal/>
    </border>
    <border>
      <left style="medium">
        <color theme="1" tint="0.79998168889431442"/>
      </left>
      <right/>
      <top style="medium">
        <color theme="0" tint="-0.249977111117893"/>
      </top>
      <bottom/>
      <diagonal/>
    </border>
    <border>
      <left style="medium">
        <color theme="1" tint="0.79998168889431442"/>
      </left>
      <right/>
      <top/>
      <bottom style="medium">
        <color theme="0" tint="-0.249977111117893"/>
      </bottom>
      <diagonal/>
    </border>
    <border>
      <left style="medium">
        <color theme="0" tint="-0.249977111117893"/>
      </left>
      <right style="medium">
        <color theme="0" tint="-0.14999847407452621"/>
      </right>
      <top style="medium">
        <color theme="0" tint="-0.14999847407452621"/>
      </top>
      <bottom style="medium">
        <color theme="0" tint="-0.14999847407452621"/>
      </bottom>
      <diagonal/>
    </border>
    <border>
      <left style="medium">
        <color theme="0" tint="-0.14999847407452621"/>
      </left>
      <right style="medium">
        <color theme="0" tint="-0.249977111117893"/>
      </right>
      <top style="medium">
        <color theme="0" tint="-0.14999847407452621"/>
      </top>
      <bottom style="medium">
        <color theme="0" tint="-0.14999847407452621"/>
      </bottom>
      <diagonal/>
    </border>
    <border>
      <left style="medium">
        <color theme="0" tint="-0.249977111117893"/>
      </left>
      <right style="medium">
        <color theme="0" tint="-0.14999847407452621"/>
      </right>
      <top style="medium">
        <color theme="0" tint="-0.14999847407452621"/>
      </top>
      <bottom style="medium">
        <color theme="0" tint="-0.249977111117893"/>
      </bottom>
      <diagonal/>
    </border>
    <border>
      <left style="medium">
        <color theme="0" tint="-0.14999847407452621"/>
      </left>
      <right style="medium">
        <color theme="0" tint="-0.14999847407452621"/>
      </right>
      <top style="medium">
        <color theme="0" tint="-0.14999847407452621"/>
      </top>
      <bottom style="medium">
        <color theme="0" tint="-0.249977111117893"/>
      </bottom>
      <diagonal/>
    </border>
    <border>
      <left style="medium">
        <color theme="0" tint="-0.14999847407452621"/>
      </left>
      <right style="medium">
        <color theme="0" tint="-0.249977111117893"/>
      </right>
      <top style="medium">
        <color theme="0" tint="-0.14999847407452621"/>
      </top>
      <bottom style="medium">
        <color theme="0" tint="-0.249977111117893"/>
      </bottom>
      <diagonal/>
    </border>
    <border>
      <left style="medium">
        <color theme="0" tint="-0.249977111117893"/>
      </left>
      <right style="medium">
        <color theme="0" tint="-0.14999847407452621"/>
      </right>
      <top style="medium">
        <color theme="0" tint="-0.249977111117893"/>
      </top>
      <bottom style="medium">
        <color theme="0" tint="-0.14999847407452621"/>
      </bottom>
      <diagonal/>
    </border>
    <border>
      <left style="medium">
        <color theme="0" tint="-0.14999847407452621"/>
      </left>
      <right style="medium">
        <color theme="0" tint="-0.14999847407452621"/>
      </right>
      <top style="medium">
        <color theme="0" tint="-0.249977111117893"/>
      </top>
      <bottom style="medium">
        <color theme="0" tint="-0.14999847407452621"/>
      </bottom>
      <diagonal/>
    </border>
    <border>
      <left style="medium">
        <color theme="0" tint="-0.14999847407452621"/>
      </left>
      <right style="medium">
        <color theme="0" tint="-0.249977111117893"/>
      </right>
      <top style="medium">
        <color theme="0" tint="-0.249977111117893"/>
      </top>
      <bottom style="medium">
        <color theme="0" tint="-0.14999847407452621"/>
      </bottom>
      <diagonal/>
    </border>
  </borders>
  <cellStyleXfs count="6">
    <xf numFmtId="0" fontId="0" fillId="0" borderId="0"/>
    <xf numFmtId="0" fontId="27" fillId="0" borderId="0" applyNumberFormat="0" applyFill="0" applyBorder="0" applyAlignment="0" applyProtection="0"/>
    <xf numFmtId="9" fontId="29" fillId="0" borderId="0" applyFont="0" applyFill="0" applyBorder="0" applyAlignment="0" applyProtection="0"/>
    <xf numFmtId="41"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cellStyleXfs>
  <cellXfs count="539">
    <xf numFmtId="0" fontId="0" fillId="0" borderId="0" xfId="0"/>
    <xf numFmtId="0" fontId="0" fillId="0" borderId="0" xfId="0" applyAlignment="1">
      <alignment horizontal="left" vertical="top"/>
    </xf>
    <xf numFmtId="0" fontId="2" fillId="0" borderId="0" xfId="0" applyFont="1" applyAlignment="1">
      <alignment vertical="top" wrapText="1"/>
    </xf>
    <xf numFmtId="0" fontId="0" fillId="0" borderId="0" xfId="0" applyAlignment="1">
      <alignment vertical="top" wrapText="1"/>
    </xf>
    <xf numFmtId="0" fontId="13" fillId="0" borderId="0" xfId="0" applyFont="1"/>
    <xf numFmtId="0" fontId="17" fillId="0" borderId="0" xfId="0" applyFont="1"/>
    <xf numFmtId="0" fontId="20" fillId="0" borderId="0" xfId="0" applyFont="1"/>
    <xf numFmtId="0" fontId="21" fillId="0" borderId="0" xfId="0" applyFont="1" applyAlignment="1">
      <alignment horizontal="left"/>
    </xf>
    <xf numFmtId="0" fontId="18" fillId="0" borderId="0" xfId="0" applyFont="1"/>
    <xf numFmtId="0" fontId="0" fillId="0" borderId="1" xfId="0" applyBorder="1"/>
    <xf numFmtId="0" fontId="2" fillId="0" borderId="0" xfId="0" applyFont="1" applyAlignment="1">
      <alignment horizontal="left" vertical="top" wrapText="1"/>
    </xf>
    <xf numFmtId="0" fontId="30" fillId="8" borderId="2" xfId="0" applyFont="1" applyFill="1" applyBorder="1" applyAlignment="1">
      <alignment horizontal="left"/>
    </xf>
    <xf numFmtId="164" fontId="30" fillId="0" borderId="2" xfId="0" applyNumberFormat="1" applyFont="1" applyBorder="1" applyAlignment="1">
      <alignment horizontal="center"/>
    </xf>
    <xf numFmtId="0" fontId="30" fillId="8" borderId="2" xfId="0" applyFont="1" applyFill="1" applyBorder="1"/>
    <xf numFmtId="0" fontId="30" fillId="8" borderId="4" xfId="0" applyFont="1" applyFill="1" applyBorder="1"/>
    <xf numFmtId="164" fontId="30" fillId="0" borderId="4" xfId="0" applyNumberFormat="1" applyFont="1" applyBorder="1" applyAlignment="1">
      <alignment horizontal="center"/>
    </xf>
    <xf numFmtId="0" fontId="30" fillId="8" borderId="6" xfId="0" applyFont="1" applyFill="1" applyBorder="1" applyAlignment="1">
      <alignment horizontal="left"/>
    </xf>
    <xf numFmtId="164" fontId="30" fillId="0" borderId="6" xfId="0" applyNumberFormat="1" applyFont="1" applyBorder="1" applyAlignment="1">
      <alignment horizontal="center"/>
    </xf>
    <xf numFmtId="0" fontId="32" fillId="8" borderId="2" xfId="0" applyFont="1" applyFill="1" applyBorder="1" applyAlignment="1">
      <alignment horizontal="center" vertical="center"/>
    </xf>
    <xf numFmtId="0" fontId="30" fillId="8" borderId="2" xfId="0" applyFont="1" applyFill="1" applyBorder="1" applyAlignment="1">
      <alignment horizontal="left" vertical="center"/>
    </xf>
    <xf numFmtId="0" fontId="30" fillId="0" borderId="2" xfId="0" applyFont="1" applyBorder="1" applyAlignment="1">
      <alignment horizontal="center" vertical="center"/>
    </xf>
    <xf numFmtId="9" fontId="30" fillId="0" borderId="2" xfId="2" applyFont="1" applyBorder="1" applyAlignment="1">
      <alignment horizontal="center" vertical="center"/>
    </xf>
    <xf numFmtId="0" fontId="30" fillId="8" borderId="4" xfId="0" applyFont="1" applyFill="1" applyBorder="1" applyAlignment="1">
      <alignment horizontal="left" vertical="center"/>
    </xf>
    <xf numFmtId="9" fontId="30" fillId="0" borderId="4" xfId="2" applyFont="1" applyBorder="1" applyAlignment="1">
      <alignment horizontal="center" vertical="center"/>
    </xf>
    <xf numFmtId="0" fontId="30" fillId="8" borderId="3" xfId="0" applyFont="1" applyFill="1" applyBorder="1" applyAlignment="1">
      <alignment horizontal="left" vertical="center"/>
    </xf>
    <xf numFmtId="9" fontId="30" fillId="0" borderId="3" xfId="2" applyFont="1" applyBorder="1" applyAlignment="1">
      <alignment horizontal="center" vertical="center"/>
    </xf>
    <xf numFmtId="0" fontId="17" fillId="0" borderId="2" xfId="0" applyFont="1" applyBorder="1" applyAlignment="1">
      <alignment horizontal="center" vertical="center"/>
    </xf>
    <xf numFmtId="0" fontId="32" fillId="15" borderId="2" xfId="0" applyFont="1" applyFill="1" applyBorder="1" applyAlignment="1">
      <alignment horizontal="center" vertical="center"/>
    </xf>
    <xf numFmtId="0" fontId="30" fillId="8" borderId="2" xfId="0" applyFont="1" applyFill="1" applyBorder="1" applyAlignment="1">
      <alignment vertical="center"/>
    </xf>
    <xf numFmtId="3" fontId="30" fillId="0" borderId="2" xfId="0" applyNumberFormat="1" applyFont="1" applyBorder="1" applyAlignment="1">
      <alignment horizontal="center" vertical="center"/>
    </xf>
    <xf numFmtId="6" fontId="30" fillId="0" borderId="2" xfId="0" applyNumberFormat="1" applyFont="1" applyBorder="1" applyAlignment="1">
      <alignment horizontal="center" vertical="center"/>
    </xf>
    <xf numFmtId="0" fontId="30" fillId="3" borderId="2" xfId="0" applyFont="1" applyFill="1" applyBorder="1" applyAlignment="1">
      <alignment vertical="center"/>
    </xf>
    <xf numFmtId="0" fontId="32" fillId="3" borderId="2" xfId="0" applyFont="1" applyFill="1" applyBorder="1" applyAlignment="1">
      <alignment horizontal="center" vertical="center"/>
    </xf>
    <xf numFmtId="10" fontId="30" fillId="0" borderId="2" xfId="0" applyNumberFormat="1" applyFont="1" applyBorder="1" applyAlignment="1">
      <alignment horizontal="center" vertical="center"/>
    </xf>
    <xf numFmtId="0" fontId="30" fillId="3" borderId="2" xfId="0" applyFont="1" applyFill="1" applyBorder="1" applyAlignment="1">
      <alignment horizontal="left" vertical="center"/>
    </xf>
    <xf numFmtId="49" fontId="30" fillId="3" borderId="2" xfId="0" applyNumberFormat="1" applyFont="1" applyFill="1" applyBorder="1" applyAlignment="1">
      <alignment horizontal="left" vertical="center"/>
    </xf>
    <xf numFmtId="49" fontId="30" fillId="3" borderId="2" xfId="0" applyNumberFormat="1" applyFont="1" applyFill="1" applyBorder="1"/>
    <xf numFmtId="49" fontId="32" fillId="3" borderId="2" xfId="0" applyNumberFormat="1" applyFont="1" applyFill="1" applyBorder="1" applyAlignment="1">
      <alignment horizontal="center" vertical="center"/>
    </xf>
    <xf numFmtId="49" fontId="30" fillId="3" borderId="2" xfId="0" applyNumberFormat="1" applyFont="1" applyFill="1" applyBorder="1" applyAlignment="1">
      <alignment vertical="center"/>
    </xf>
    <xf numFmtId="9" fontId="30" fillId="0" borderId="2" xfId="0" applyNumberFormat="1" applyFont="1" applyBorder="1" applyAlignment="1">
      <alignment horizontal="center" vertical="center"/>
    </xf>
    <xf numFmtId="49" fontId="30" fillId="3" borderId="2" xfId="0" applyNumberFormat="1" applyFont="1" applyFill="1" applyBorder="1" applyAlignment="1">
      <alignment horizontal="left" vertical="center" wrapText="1"/>
    </xf>
    <xf numFmtId="165" fontId="30" fillId="0" borderId="2" xfId="0" applyNumberFormat="1" applyFont="1" applyBorder="1" applyAlignment="1">
      <alignment horizontal="center" vertical="center"/>
    </xf>
    <xf numFmtId="0" fontId="30" fillId="0" borderId="4" xfId="0" applyFont="1" applyBorder="1" applyAlignment="1">
      <alignment horizontal="center" vertical="center"/>
    </xf>
    <xf numFmtId="0" fontId="30" fillId="8" borderId="6" xfId="0" applyFont="1" applyFill="1" applyBorder="1" applyAlignment="1">
      <alignment horizontal="left" vertical="center"/>
    </xf>
    <xf numFmtId="0" fontId="30" fillId="0" borderId="6" xfId="0" applyFont="1" applyBorder="1" applyAlignment="1">
      <alignment horizontal="center" vertical="center"/>
    </xf>
    <xf numFmtId="0" fontId="30" fillId="13" borderId="2" xfId="0" applyFont="1" applyFill="1" applyBorder="1" applyAlignment="1">
      <alignment vertical="center"/>
    </xf>
    <xf numFmtId="0" fontId="30" fillId="13" borderId="2" xfId="0" applyFont="1" applyFill="1" applyBorder="1" applyAlignment="1">
      <alignment vertical="center" wrapText="1"/>
    </xf>
    <xf numFmtId="0" fontId="32" fillId="13" borderId="2" xfId="0" applyFont="1" applyFill="1" applyBorder="1" applyAlignment="1">
      <alignment horizontal="center" vertical="center"/>
    </xf>
    <xf numFmtId="6" fontId="0" fillId="0" borderId="0" xfId="0" applyNumberFormat="1"/>
    <xf numFmtId="165" fontId="30" fillId="0" borderId="2" xfId="2" applyNumberFormat="1" applyFont="1" applyBorder="1" applyAlignment="1">
      <alignment horizontal="center" vertical="center"/>
    </xf>
    <xf numFmtId="0" fontId="2" fillId="0" borderId="0" xfId="0" applyFont="1" applyAlignment="1">
      <alignment horizontal="left" vertical="center" wrapText="1"/>
    </xf>
    <xf numFmtId="0" fontId="30" fillId="14" borderId="2" xfId="0" applyFont="1" applyFill="1" applyBorder="1"/>
    <xf numFmtId="0" fontId="32" fillId="14" borderId="2" xfId="0" applyFont="1" applyFill="1" applyBorder="1" applyAlignment="1">
      <alignment horizontal="center"/>
    </xf>
    <xf numFmtId="0" fontId="30" fillId="14" borderId="2" xfId="0" applyFont="1" applyFill="1" applyBorder="1" applyAlignment="1">
      <alignment vertical="center" wrapText="1"/>
    </xf>
    <xf numFmtId="166" fontId="30" fillId="0" borderId="2" xfId="0" applyNumberFormat="1" applyFont="1" applyBorder="1" applyAlignment="1">
      <alignment horizontal="center" vertical="center"/>
    </xf>
    <xf numFmtId="0" fontId="30" fillId="14" borderId="2" xfId="0" applyFont="1" applyFill="1" applyBorder="1" applyAlignment="1">
      <alignment vertical="center"/>
    </xf>
    <xf numFmtId="3" fontId="30" fillId="0" borderId="2" xfId="0" applyNumberFormat="1" applyFont="1" applyBorder="1" applyAlignment="1">
      <alignment horizontal="center" vertical="center" wrapText="1"/>
    </xf>
    <xf numFmtId="0" fontId="30" fillId="14" borderId="2" xfId="0" applyFont="1" applyFill="1" applyBorder="1" applyAlignment="1">
      <alignment horizontal="left" vertical="center" wrapText="1"/>
    </xf>
    <xf numFmtId="0" fontId="30" fillId="14" borderId="2" xfId="0" applyFont="1" applyFill="1" applyBorder="1" applyAlignment="1">
      <alignment horizontal="left" vertical="top" wrapText="1"/>
    </xf>
    <xf numFmtId="3" fontId="30" fillId="0" borderId="4" xfId="0" applyNumberFormat="1" applyFont="1" applyBorder="1" applyAlignment="1">
      <alignment horizontal="center" vertical="center"/>
    </xf>
    <xf numFmtId="0" fontId="30" fillId="14" borderId="2" xfId="0" applyFont="1" applyFill="1" applyBorder="1" applyAlignment="1">
      <alignment horizontal="right" vertical="center" wrapText="1"/>
    </xf>
    <xf numFmtId="0" fontId="30" fillId="14" borderId="4" xfId="0" applyFont="1" applyFill="1" applyBorder="1" applyAlignment="1">
      <alignment horizontal="right" vertical="center" wrapText="1"/>
    </xf>
    <xf numFmtId="0" fontId="30" fillId="14" borderId="6" xfId="0" applyFont="1" applyFill="1" applyBorder="1" applyAlignment="1">
      <alignment horizontal="right" vertical="center" wrapText="1"/>
    </xf>
    <xf numFmtId="3" fontId="30" fillId="0" borderId="2" xfId="0" applyNumberFormat="1" applyFont="1" applyBorder="1" applyAlignment="1">
      <alignment horizontal="center"/>
    </xf>
    <xf numFmtId="3" fontId="30" fillId="0" borderId="10" xfId="0" applyNumberFormat="1" applyFont="1" applyBorder="1" applyAlignment="1">
      <alignment horizontal="center" vertical="center"/>
    </xf>
    <xf numFmtId="0" fontId="30" fillId="14" borderId="2" xfId="0" applyFont="1" applyFill="1" applyBorder="1" applyAlignment="1">
      <alignment horizontal="right" wrapText="1"/>
    </xf>
    <xf numFmtId="3" fontId="30" fillId="0" borderId="17" xfId="0" applyNumberFormat="1" applyFont="1" applyBorder="1" applyAlignment="1">
      <alignment horizontal="center"/>
    </xf>
    <xf numFmtId="3" fontId="30" fillId="0" borderId="16" xfId="0" applyNumberFormat="1" applyFont="1" applyBorder="1" applyAlignment="1">
      <alignment horizontal="center"/>
    </xf>
    <xf numFmtId="3" fontId="30" fillId="0" borderId="17" xfId="0" applyNumberFormat="1" applyFont="1" applyBorder="1" applyAlignment="1">
      <alignment horizontal="center" vertical="center"/>
    </xf>
    <xf numFmtId="10" fontId="30" fillId="0" borderId="2" xfId="2" applyNumberFormat="1" applyFont="1" applyBorder="1" applyAlignment="1">
      <alignment horizontal="center" vertical="center"/>
    </xf>
    <xf numFmtId="49" fontId="30" fillId="0" borderId="2" xfId="0" applyNumberFormat="1" applyFont="1" applyBorder="1" applyAlignment="1">
      <alignment horizontal="center" vertical="center"/>
    </xf>
    <xf numFmtId="9" fontId="30" fillId="0" borderId="2" xfId="2" applyFont="1" applyFill="1" applyBorder="1" applyAlignment="1">
      <alignment horizontal="center" vertical="center"/>
    </xf>
    <xf numFmtId="49" fontId="32" fillId="14" borderId="2" xfId="0" applyNumberFormat="1" applyFont="1" applyFill="1" applyBorder="1" applyAlignment="1">
      <alignment horizontal="center" vertical="center" wrapText="1"/>
    </xf>
    <xf numFmtId="0" fontId="30" fillId="2" borderId="2" xfId="0" applyFont="1" applyFill="1" applyBorder="1" applyAlignment="1">
      <alignment horizontal="center" vertical="center"/>
    </xf>
    <xf numFmtId="0" fontId="30" fillId="14" borderId="5" xfId="0" applyFont="1" applyFill="1" applyBorder="1" applyAlignment="1">
      <alignment horizontal="left" vertical="center" wrapText="1"/>
    </xf>
    <xf numFmtId="0" fontId="30" fillId="2" borderId="5" xfId="0" applyFont="1" applyFill="1" applyBorder="1" applyAlignment="1">
      <alignment horizontal="center" vertical="center"/>
    </xf>
    <xf numFmtId="0" fontId="30" fillId="14" borderId="4" xfId="0" applyFont="1" applyFill="1" applyBorder="1" applyAlignment="1">
      <alignment horizontal="left" vertical="center" wrapText="1"/>
    </xf>
    <xf numFmtId="0" fontId="30" fillId="2" borderId="4" xfId="0" applyFont="1" applyFill="1" applyBorder="1" applyAlignment="1">
      <alignment horizontal="center" vertical="center"/>
    </xf>
    <xf numFmtId="0" fontId="30" fillId="14" borderId="10" xfId="0" applyFont="1" applyFill="1" applyBorder="1" applyAlignment="1">
      <alignment horizontal="left" vertical="center" wrapText="1"/>
    </xf>
    <xf numFmtId="0" fontId="30" fillId="2" borderId="10" xfId="0" applyFont="1" applyFill="1" applyBorder="1" applyAlignment="1">
      <alignment horizontal="center" vertical="center"/>
    </xf>
    <xf numFmtId="1" fontId="30" fillId="0" borderId="2" xfId="0" applyNumberFormat="1" applyFont="1" applyBorder="1" applyAlignment="1">
      <alignment horizontal="center" vertical="center"/>
    </xf>
    <xf numFmtId="1" fontId="30" fillId="0" borderId="4" xfId="0" applyNumberFormat="1" applyFont="1" applyBorder="1" applyAlignment="1">
      <alignment horizontal="center" vertical="center"/>
    </xf>
    <xf numFmtId="1" fontId="30" fillId="0" borderId="10" xfId="0" applyNumberFormat="1" applyFont="1" applyBorder="1" applyAlignment="1">
      <alignment horizontal="center" vertical="center"/>
    </xf>
    <xf numFmtId="1" fontId="30" fillId="0" borderId="5" xfId="0" applyNumberFormat="1" applyFont="1" applyBorder="1" applyAlignment="1">
      <alignment horizontal="center" vertical="center"/>
    </xf>
    <xf numFmtId="0" fontId="30" fillId="14" borderId="17" xfId="0" applyFont="1" applyFill="1" applyBorder="1" applyAlignment="1">
      <alignment horizontal="left" vertical="center" wrapText="1"/>
    </xf>
    <xf numFmtId="0" fontId="30" fillId="2" borderId="17" xfId="0" applyFont="1" applyFill="1" applyBorder="1" applyAlignment="1">
      <alignment horizontal="center" vertical="center"/>
    </xf>
    <xf numFmtId="1" fontId="30" fillId="0" borderId="17" xfId="0" applyNumberFormat="1" applyFont="1" applyBorder="1" applyAlignment="1">
      <alignment horizontal="center" vertical="center"/>
    </xf>
    <xf numFmtId="0" fontId="30" fillId="14" borderId="21" xfId="0" applyFont="1" applyFill="1" applyBorder="1" applyAlignment="1">
      <alignment horizontal="left" vertical="center" wrapText="1"/>
    </xf>
    <xf numFmtId="0" fontId="30" fillId="2" borderId="21" xfId="0" applyFont="1" applyFill="1" applyBorder="1" applyAlignment="1">
      <alignment horizontal="center" vertical="center"/>
    </xf>
    <xf numFmtId="1" fontId="30" fillId="0" borderId="21" xfId="0" applyNumberFormat="1" applyFont="1" applyBorder="1" applyAlignment="1">
      <alignment horizontal="center" vertical="center"/>
    </xf>
    <xf numFmtId="3" fontId="30" fillId="2" borderId="2" xfId="0" applyNumberFormat="1" applyFont="1" applyFill="1" applyBorder="1" applyAlignment="1">
      <alignment horizontal="center" vertical="center"/>
    </xf>
    <xf numFmtId="166" fontId="30" fillId="2" borderId="2" xfId="0" applyNumberFormat="1" applyFont="1" applyFill="1" applyBorder="1" applyAlignment="1">
      <alignment horizontal="center" vertical="center"/>
    </xf>
    <xf numFmtId="9" fontId="30" fillId="0" borderId="5" xfId="2" applyFont="1" applyBorder="1" applyAlignment="1">
      <alignment horizontal="center" vertical="center"/>
    </xf>
    <xf numFmtId="9" fontId="30" fillId="0" borderId="17" xfId="2" applyFont="1" applyBorder="1" applyAlignment="1">
      <alignment horizontal="center" vertical="center"/>
    </xf>
    <xf numFmtId="9" fontId="30" fillId="0" borderId="21" xfId="2" applyFont="1" applyBorder="1" applyAlignment="1">
      <alignment horizontal="center" vertical="center"/>
    </xf>
    <xf numFmtId="3" fontId="30" fillId="2" borderId="17" xfId="0" applyNumberFormat="1" applyFont="1" applyFill="1" applyBorder="1" applyAlignment="1">
      <alignment horizontal="center" vertical="center"/>
    </xf>
    <xf numFmtId="3" fontId="30" fillId="2" borderId="10" xfId="0" applyNumberFormat="1" applyFont="1" applyFill="1" applyBorder="1" applyAlignment="1">
      <alignment horizontal="center" vertical="center"/>
    </xf>
    <xf numFmtId="0" fontId="30" fillId="14" borderId="4" xfId="0" applyFont="1" applyFill="1" applyBorder="1" applyAlignment="1">
      <alignment horizontal="left" vertical="top" wrapText="1"/>
    </xf>
    <xf numFmtId="165" fontId="30" fillId="0" borderId="17" xfId="2" applyNumberFormat="1" applyFont="1" applyBorder="1" applyAlignment="1">
      <alignment horizontal="center" vertical="center"/>
    </xf>
    <xf numFmtId="165" fontId="30" fillId="0" borderId="10" xfId="2" applyNumberFormat="1" applyFont="1" applyBorder="1" applyAlignment="1">
      <alignment horizontal="center" vertical="center"/>
    </xf>
    <xf numFmtId="49" fontId="30" fillId="14" borderId="2" xfId="0" applyNumberFormat="1" applyFont="1" applyFill="1" applyBorder="1" applyAlignment="1">
      <alignment vertical="center" wrapText="1"/>
    </xf>
    <xf numFmtId="165" fontId="30" fillId="0" borderId="4" xfId="2" applyNumberFormat="1" applyFont="1" applyBorder="1" applyAlignment="1">
      <alignment horizontal="center" vertical="center"/>
    </xf>
    <xf numFmtId="0" fontId="2" fillId="0" borderId="0" xfId="0" applyFont="1" applyAlignment="1">
      <alignment vertical="center" wrapText="1"/>
    </xf>
    <xf numFmtId="165" fontId="30" fillId="2" borderId="2" xfId="2" applyNumberFormat="1" applyFont="1" applyFill="1" applyBorder="1" applyAlignment="1">
      <alignment horizontal="center" vertical="center"/>
    </xf>
    <xf numFmtId="0" fontId="30" fillId="0" borderId="2" xfId="2" applyNumberFormat="1" applyFont="1" applyBorder="1" applyAlignment="1">
      <alignment horizontal="center" vertical="center"/>
    </xf>
    <xf numFmtId="44" fontId="30" fillId="0" borderId="2" xfId="4" applyFont="1" applyFill="1" applyBorder="1" applyAlignment="1">
      <alignment horizontal="center" vertical="center"/>
    </xf>
    <xf numFmtId="0" fontId="30" fillId="0" borderId="2" xfId="2" applyNumberFormat="1" applyFont="1" applyFill="1" applyBorder="1" applyAlignment="1">
      <alignment horizontal="center" vertical="center"/>
    </xf>
    <xf numFmtId="1" fontId="30" fillId="0" borderId="2" xfId="3" applyNumberFormat="1" applyFont="1" applyBorder="1" applyAlignment="1">
      <alignment horizontal="center" vertical="center"/>
    </xf>
    <xf numFmtId="167" fontId="30" fillId="0" borderId="2" xfId="4" applyNumberFormat="1" applyFont="1" applyBorder="1" applyAlignment="1">
      <alignment horizontal="center" vertical="center"/>
    </xf>
    <xf numFmtId="0" fontId="30" fillId="2" borderId="6" xfId="0" applyFont="1" applyFill="1" applyBorder="1" applyAlignment="1">
      <alignment horizontal="center" vertical="center"/>
    </xf>
    <xf numFmtId="2" fontId="30" fillId="0" borderId="2" xfId="2" applyNumberFormat="1" applyFont="1" applyBorder="1" applyAlignment="1">
      <alignment horizontal="center" vertical="center"/>
    </xf>
    <xf numFmtId="0" fontId="30" fillId="13" borderId="17" xfId="0" applyFont="1" applyFill="1" applyBorder="1" applyAlignment="1">
      <alignment vertical="center" wrapText="1"/>
    </xf>
    <xf numFmtId="0" fontId="30" fillId="0" borderId="17" xfId="2" applyNumberFormat="1" applyFont="1" applyBorder="1" applyAlignment="1">
      <alignment horizontal="center" vertical="center"/>
    </xf>
    <xf numFmtId="0" fontId="30" fillId="13" borderId="10" xfId="0" applyFont="1" applyFill="1" applyBorder="1" applyAlignment="1">
      <alignment vertical="center" wrapText="1"/>
    </xf>
    <xf numFmtId="0" fontId="30" fillId="0" borderId="10" xfId="2" applyNumberFormat="1" applyFont="1" applyBorder="1" applyAlignment="1">
      <alignment horizontal="center" vertical="center"/>
    </xf>
    <xf numFmtId="0" fontId="30" fillId="0" borderId="0" xfId="0" applyFont="1" applyAlignment="1">
      <alignment horizontal="left" vertical="center" wrapText="1"/>
    </xf>
    <xf numFmtId="0" fontId="30" fillId="14" borderId="5" xfId="0" applyFont="1" applyFill="1" applyBorder="1" applyAlignment="1">
      <alignment horizontal="right" wrapText="1"/>
    </xf>
    <xf numFmtId="3" fontId="30" fillId="0" borderId="5" xfId="0" applyNumberFormat="1" applyFont="1" applyBorder="1" applyAlignment="1">
      <alignment horizontal="center"/>
    </xf>
    <xf numFmtId="0" fontId="30" fillId="14" borderId="4" xfId="0" applyFont="1" applyFill="1" applyBorder="1" applyAlignment="1">
      <alignment horizontal="right" wrapText="1"/>
    </xf>
    <xf numFmtId="3" fontId="30" fillId="0" borderId="4" xfId="0" applyNumberFormat="1" applyFont="1" applyBorder="1" applyAlignment="1">
      <alignment horizontal="center"/>
    </xf>
    <xf numFmtId="3" fontId="30" fillId="2" borderId="2" xfId="0" applyNumberFormat="1" applyFont="1" applyFill="1" applyBorder="1" applyAlignment="1">
      <alignment horizontal="center"/>
    </xf>
    <xf numFmtId="3" fontId="30" fillId="2" borderId="4" xfId="0" applyNumberFormat="1" applyFont="1" applyFill="1" applyBorder="1" applyAlignment="1">
      <alignment horizontal="center"/>
    </xf>
    <xf numFmtId="3" fontId="30" fillId="2" borderId="5" xfId="0" applyNumberFormat="1" applyFont="1" applyFill="1" applyBorder="1" applyAlignment="1">
      <alignment horizontal="center"/>
    </xf>
    <xf numFmtId="3" fontId="30" fillId="2" borderId="2" xfId="0" applyNumberFormat="1" applyFont="1" applyFill="1" applyBorder="1" applyAlignment="1">
      <alignment horizontal="center" vertical="center" wrapText="1"/>
    </xf>
    <xf numFmtId="3" fontId="30" fillId="2" borderId="17" xfId="0" applyNumberFormat="1" applyFont="1" applyFill="1" applyBorder="1" applyAlignment="1">
      <alignment horizontal="center"/>
    </xf>
    <xf numFmtId="3" fontId="30" fillId="2" borderId="16" xfId="0" applyNumberFormat="1" applyFont="1" applyFill="1" applyBorder="1" applyAlignment="1">
      <alignment horizontal="center"/>
    </xf>
    <xf numFmtId="10" fontId="30" fillId="2" borderId="2" xfId="0" applyNumberFormat="1" applyFont="1" applyFill="1" applyBorder="1" applyAlignment="1">
      <alignment horizontal="center" vertical="center"/>
    </xf>
    <xf numFmtId="165" fontId="30" fillId="2" borderId="17" xfId="2" applyNumberFormat="1" applyFont="1" applyFill="1" applyBorder="1" applyAlignment="1">
      <alignment horizontal="center" vertical="center"/>
    </xf>
    <xf numFmtId="165" fontId="30" fillId="2" borderId="10" xfId="2" applyNumberFormat="1" applyFont="1" applyFill="1" applyBorder="1" applyAlignment="1">
      <alignment horizontal="center" vertical="center"/>
    </xf>
    <xf numFmtId="10" fontId="30" fillId="2" borderId="2" xfId="2" applyNumberFormat="1" applyFont="1" applyFill="1" applyBorder="1" applyAlignment="1">
      <alignment horizontal="center" vertical="center"/>
    </xf>
    <xf numFmtId="9" fontId="30" fillId="2" borderId="2" xfId="2" applyFont="1" applyFill="1" applyBorder="1" applyAlignment="1">
      <alignment horizontal="center" vertical="center"/>
    </xf>
    <xf numFmtId="165" fontId="30" fillId="2" borderId="4" xfId="2" applyNumberFormat="1" applyFont="1" applyFill="1" applyBorder="1" applyAlignment="1">
      <alignment horizontal="center" vertical="center"/>
    </xf>
    <xf numFmtId="165" fontId="30" fillId="2" borderId="6" xfId="2" applyNumberFormat="1" applyFont="1" applyFill="1" applyBorder="1" applyAlignment="1">
      <alignment horizontal="center" vertical="center"/>
    </xf>
    <xf numFmtId="165" fontId="30" fillId="0" borderId="6" xfId="2" applyNumberFormat="1" applyFont="1" applyBorder="1" applyAlignment="1">
      <alignment horizontal="center" vertical="center"/>
    </xf>
    <xf numFmtId="165" fontId="30" fillId="0" borderId="6" xfId="2" applyNumberFormat="1" applyFont="1" applyFill="1" applyBorder="1" applyAlignment="1">
      <alignment horizontal="center" vertical="center"/>
    </xf>
    <xf numFmtId="9" fontId="30" fillId="2" borderId="2" xfId="2" applyFont="1" applyFill="1" applyBorder="1" applyAlignment="1">
      <alignment horizontal="center"/>
    </xf>
    <xf numFmtId="9" fontId="30" fillId="2" borderId="4" xfId="2" applyFont="1" applyFill="1" applyBorder="1" applyAlignment="1">
      <alignment horizontal="center"/>
    </xf>
    <xf numFmtId="9" fontId="30" fillId="2" borderId="5" xfId="2" applyFont="1" applyFill="1" applyBorder="1" applyAlignment="1">
      <alignment horizontal="center"/>
    </xf>
    <xf numFmtId="9" fontId="30" fillId="0" borderId="17" xfId="2" applyFont="1" applyFill="1" applyBorder="1" applyAlignment="1">
      <alignment horizontal="center" vertical="center"/>
    </xf>
    <xf numFmtId="44" fontId="30" fillId="2" borderId="2" xfId="4" applyFont="1" applyFill="1" applyBorder="1" applyAlignment="1">
      <alignment horizontal="center" vertical="center"/>
    </xf>
    <xf numFmtId="3" fontId="30" fillId="0" borderId="2" xfId="5" applyNumberFormat="1" applyFont="1" applyBorder="1" applyAlignment="1">
      <alignment horizontal="center" vertical="center"/>
    </xf>
    <xf numFmtId="0" fontId="32" fillId="14" borderId="7" xfId="0" applyFont="1" applyFill="1" applyBorder="1" applyAlignment="1">
      <alignment horizontal="left" vertical="center" wrapText="1"/>
    </xf>
    <xf numFmtId="0" fontId="32" fillId="14" borderId="8" xfId="0" applyFont="1" applyFill="1" applyBorder="1" applyAlignment="1">
      <alignment horizontal="left" vertical="center" wrapText="1"/>
    </xf>
    <xf numFmtId="0" fontId="32" fillId="14" borderId="9" xfId="0" applyFont="1" applyFill="1" applyBorder="1" applyAlignment="1">
      <alignment horizontal="left" vertical="center" wrapText="1"/>
    </xf>
    <xf numFmtId="0" fontId="32" fillId="14" borderId="11" xfId="0" applyFont="1" applyFill="1" applyBorder="1" applyAlignment="1">
      <alignment horizontal="left" vertical="center" wrapText="1"/>
    </xf>
    <xf numFmtId="0" fontId="32" fillId="14" borderId="12" xfId="0" applyFont="1" applyFill="1" applyBorder="1" applyAlignment="1">
      <alignment horizontal="left" vertical="center" wrapText="1"/>
    </xf>
    <xf numFmtId="0" fontId="32" fillId="14" borderId="13" xfId="0" applyFont="1" applyFill="1" applyBorder="1" applyAlignment="1">
      <alignment horizontal="left" vertical="center" wrapText="1"/>
    </xf>
    <xf numFmtId="0" fontId="32" fillId="14" borderId="2" xfId="0" applyFont="1" applyFill="1" applyBorder="1" applyAlignment="1">
      <alignment horizontal="center" vertical="center"/>
    </xf>
    <xf numFmtId="167" fontId="30" fillId="2" borderId="2" xfId="4" applyNumberFormat="1" applyFont="1" applyFill="1" applyBorder="1" applyAlignment="1">
      <alignment horizontal="center" vertical="center"/>
    </xf>
    <xf numFmtId="0" fontId="17" fillId="2" borderId="2" xfId="0" applyFont="1" applyFill="1" applyBorder="1" applyAlignment="1">
      <alignment horizontal="center" vertical="center"/>
    </xf>
    <xf numFmtId="9" fontId="30" fillId="2" borderId="2" xfId="0" applyNumberFormat="1" applyFont="1" applyFill="1" applyBorder="1" applyAlignment="1">
      <alignment horizontal="center" vertical="center"/>
    </xf>
    <xf numFmtId="9" fontId="30" fillId="2" borderId="4" xfId="2" applyFont="1" applyFill="1" applyBorder="1" applyAlignment="1">
      <alignment horizontal="center" vertical="center"/>
    </xf>
    <xf numFmtId="9" fontId="30" fillId="2" borderId="5" xfId="2" applyFont="1" applyFill="1" applyBorder="1" applyAlignment="1">
      <alignment horizontal="center" vertical="center"/>
    </xf>
    <xf numFmtId="9" fontId="30" fillId="2" borderId="17" xfId="2" applyFont="1" applyFill="1" applyBorder="1" applyAlignment="1">
      <alignment horizontal="center" vertical="center"/>
    </xf>
    <xf numFmtId="9" fontId="30" fillId="2" borderId="21" xfId="2" applyFont="1" applyFill="1" applyBorder="1" applyAlignment="1">
      <alignment horizontal="center" vertical="center"/>
    </xf>
    <xf numFmtId="9" fontId="30" fillId="2" borderId="23" xfId="2" applyFont="1" applyFill="1" applyBorder="1" applyAlignment="1">
      <alignment horizontal="center" vertical="center"/>
    </xf>
    <xf numFmtId="9" fontId="30" fillId="0" borderId="23" xfId="2" applyFont="1" applyBorder="1" applyAlignment="1">
      <alignment horizontal="center" vertical="center"/>
    </xf>
    <xf numFmtId="6" fontId="30" fillId="2" borderId="2" xfId="0" applyNumberFormat="1" applyFont="1" applyFill="1" applyBorder="1" applyAlignment="1">
      <alignment horizontal="center" vertical="center"/>
    </xf>
    <xf numFmtId="164" fontId="30" fillId="2" borderId="2" xfId="0" applyNumberFormat="1" applyFont="1" applyFill="1" applyBorder="1" applyAlignment="1">
      <alignment horizontal="center"/>
    </xf>
    <xf numFmtId="164" fontId="30" fillId="2" borderId="4" xfId="0" applyNumberFormat="1" applyFont="1" applyFill="1" applyBorder="1" applyAlignment="1">
      <alignment horizontal="center"/>
    </xf>
    <xf numFmtId="164" fontId="30" fillId="2" borderId="6" xfId="0" applyNumberFormat="1" applyFont="1" applyFill="1" applyBorder="1" applyAlignment="1">
      <alignment horizontal="center"/>
    </xf>
    <xf numFmtId="0" fontId="0" fillId="0" borderId="0" xfId="0" applyAlignment="1">
      <alignment vertical="center"/>
    </xf>
    <xf numFmtId="0" fontId="0" fillId="0" borderId="0" xfId="0" applyAlignment="1">
      <alignment horizontal="left" vertical="top" wrapText="1"/>
    </xf>
    <xf numFmtId="9" fontId="30" fillId="2" borderId="3" xfId="2" applyFont="1" applyFill="1" applyBorder="1" applyAlignment="1">
      <alignment horizontal="center" vertical="center"/>
    </xf>
    <xf numFmtId="0" fontId="8" fillId="0" borderId="0" xfId="0" applyFont="1" applyAlignment="1">
      <alignment horizontal="left" vertical="center" wrapText="1"/>
    </xf>
    <xf numFmtId="0" fontId="0" fillId="0" borderId="25" xfId="0" applyBorder="1"/>
    <xf numFmtId="0" fontId="30" fillId="14" borderId="2" xfId="0" applyFont="1" applyFill="1" applyBorder="1" applyAlignment="1">
      <alignment horizontal="left"/>
    </xf>
    <xf numFmtId="0" fontId="30" fillId="14" borderId="2" xfId="0" applyFont="1" applyFill="1" applyBorder="1" applyAlignment="1">
      <alignment horizontal="left" wrapText="1"/>
    </xf>
    <xf numFmtId="3" fontId="30" fillId="14" borderId="16" xfId="0" applyNumberFormat="1" applyFont="1" applyFill="1" applyBorder="1" applyAlignment="1">
      <alignment horizontal="left"/>
    </xf>
    <xf numFmtId="0" fontId="30" fillId="14" borderId="10" xfId="0" applyFont="1" applyFill="1" applyBorder="1" applyAlignment="1">
      <alignment horizontal="left" wrapText="1"/>
    </xf>
    <xf numFmtId="0" fontId="0" fillId="0" borderId="30" xfId="0" applyBorder="1"/>
    <xf numFmtId="0" fontId="0" fillId="0" borderId="30" xfId="0" applyBorder="1" applyAlignment="1">
      <alignment vertical="top" wrapText="1"/>
    </xf>
    <xf numFmtId="0" fontId="0" fillId="0" borderId="29" xfId="0" applyBorder="1"/>
    <xf numFmtId="0" fontId="2" fillId="0" borderId="30" xfId="0" applyFont="1" applyBorder="1" applyAlignment="1">
      <alignment horizontal="left" vertical="top" wrapText="1"/>
    </xf>
    <xf numFmtId="0" fontId="1" fillId="0" borderId="35" xfId="0" applyFont="1" applyBorder="1"/>
    <xf numFmtId="0" fontId="0" fillId="0" borderId="35" xfId="0" applyBorder="1"/>
    <xf numFmtId="9" fontId="0" fillId="0" borderId="0" xfId="2" applyFont="1" applyBorder="1"/>
    <xf numFmtId="1" fontId="0" fillId="0" borderId="0" xfId="0" applyNumberFormat="1"/>
    <xf numFmtId="165" fontId="0" fillId="0" borderId="0" xfId="2" applyNumberFormat="1" applyFont="1" applyBorder="1"/>
    <xf numFmtId="0" fontId="0" fillId="0" borderId="0" xfId="0" applyAlignment="1">
      <alignment vertical="top"/>
    </xf>
    <xf numFmtId="0" fontId="16" fillId="7" borderId="35" xfId="0" applyFont="1" applyFill="1" applyBorder="1"/>
    <xf numFmtId="0" fontId="12" fillId="7" borderId="0" xfId="0" applyFont="1" applyFill="1"/>
    <xf numFmtId="0" fontId="12" fillId="7" borderId="30" xfId="0" applyFont="1" applyFill="1" applyBorder="1"/>
    <xf numFmtId="0" fontId="0" fillId="0" borderId="30" xfId="0" applyBorder="1" applyAlignment="1">
      <alignment horizontal="left" vertical="top"/>
    </xf>
    <xf numFmtId="0" fontId="0" fillId="0" borderId="35" xfId="0" applyBorder="1" applyAlignment="1">
      <alignment vertical="center" wrapText="1"/>
    </xf>
    <xf numFmtId="168" fontId="0" fillId="0" borderId="30" xfId="0" applyNumberFormat="1" applyBorder="1"/>
    <xf numFmtId="9" fontId="0" fillId="0" borderId="30" xfId="2" applyFont="1" applyBorder="1"/>
    <xf numFmtId="0" fontId="0" fillId="0" borderId="27" xfId="0" applyBorder="1"/>
    <xf numFmtId="0" fontId="0" fillId="0" borderId="27" xfId="0" applyBorder="1" applyAlignment="1">
      <alignment horizontal="left" vertical="top"/>
    </xf>
    <xf numFmtId="0" fontId="0" fillId="0" borderId="38" xfId="0" applyBorder="1" applyAlignment="1">
      <alignment horizontal="left" vertical="top"/>
    </xf>
    <xf numFmtId="0" fontId="0" fillId="0" borderId="29" xfId="0" applyBorder="1" applyAlignment="1">
      <alignment horizontal="left" vertical="top"/>
    </xf>
    <xf numFmtId="0" fontId="0" fillId="0" borderId="38" xfId="0" applyBorder="1"/>
    <xf numFmtId="49" fontId="30" fillId="2" borderId="2" xfId="0" applyNumberFormat="1" applyFont="1" applyFill="1" applyBorder="1" applyAlignment="1">
      <alignment horizontal="center" vertical="center"/>
    </xf>
    <xf numFmtId="0" fontId="2" fillId="0" borderId="25" xfId="0" applyFont="1" applyBorder="1" applyAlignment="1">
      <alignment vertical="center" wrapText="1"/>
    </xf>
    <xf numFmtId="0" fontId="2" fillId="0" borderId="25" xfId="0" applyFont="1" applyBorder="1" applyAlignment="1">
      <alignment vertical="top" wrapText="1"/>
    </xf>
    <xf numFmtId="0" fontId="0" fillId="0" borderId="25" xfId="0" applyBorder="1" applyAlignment="1">
      <alignment vertical="center"/>
    </xf>
    <xf numFmtId="0" fontId="0" fillId="0" borderId="27" xfId="0" applyBorder="1" applyAlignment="1">
      <alignment vertical="center"/>
    </xf>
    <xf numFmtId="3" fontId="30" fillId="2" borderId="4" xfId="0" applyNumberFormat="1" applyFont="1" applyFill="1" applyBorder="1" applyAlignment="1">
      <alignment horizontal="center" vertical="center"/>
    </xf>
    <xf numFmtId="0" fontId="30" fillId="15" borderId="2" xfId="0" applyFont="1" applyFill="1" applyBorder="1"/>
    <xf numFmtId="0" fontId="31" fillId="9" borderId="28" xfId="0" applyFont="1" applyFill="1" applyBorder="1" applyAlignment="1">
      <alignment vertical="top" wrapText="1"/>
    </xf>
    <xf numFmtId="0" fontId="31" fillId="9" borderId="24" xfId="0" applyFont="1" applyFill="1" applyBorder="1" applyAlignment="1">
      <alignment vertical="top" wrapText="1"/>
    </xf>
    <xf numFmtId="0" fontId="31" fillId="9" borderId="2" xfId="0" applyFont="1" applyFill="1" applyBorder="1" applyAlignment="1">
      <alignment vertical="top" wrapText="1"/>
    </xf>
    <xf numFmtId="166" fontId="17" fillId="0" borderId="2" xfId="0" applyNumberFormat="1" applyFont="1" applyBorder="1" applyAlignment="1">
      <alignment horizontal="center" vertical="center"/>
    </xf>
    <xf numFmtId="0" fontId="44" fillId="9" borderId="24" xfId="0" applyFont="1" applyFill="1" applyBorder="1" applyAlignment="1">
      <alignment horizontal="center" vertical="center" wrapText="1"/>
    </xf>
    <xf numFmtId="166" fontId="44" fillId="9" borderId="2" xfId="0" applyNumberFormat="1" applyFont="1" applyFill="1" applyBorder="1" applyAlignment="1">
      <alignment horizontal="center" vertical="center" wrapText="1"/>
    </xf>
    <xf numFmtId="166" fontId="32" fillId="0" borderId="10" xfId="0" applyNumberFormat="1" applyFont="1" applyBorder="1" applyAlignment="1">
      <alignment horizontal="center" vertical="center"/>
    </xf>
    <xf numFmtId="0" fontId="32" fillId="0" borderId="6" xfId="0" applyFont="1" applyBorder="1" applyAlignment="1">
      <alignment horizontal="center" vertical="center"/>
    </xf>
    <xf numFmtId="0" fontId="30" fillId="14" borderId="6" xfId="0" applyFont="1" applyFill="1" applyBorder="1" applyAlignment="1">
      <alignment horizontal="left" vertical="center" wrapText="1"/>
    </xf>
    <xf numFmtId="0" fontId="0" fillId="0" borderId="25" xfId="0" applyBorder="1" applyAlignment="1">
      <alignment wrapText="1"/>
    </xf>
    <xf numFmtId="0" fontId="48" fillId="15" borderId="2" xfId="0" applyFont="1" applyFill="1" applyBorder="1"/>
    <xf numFmtId="0" fontId="30" fillId="14" borderId="10" xfId="0" applyFont="1" applyFill="1" applyBorder="1" applyAlignment="1">
      <alignment horizontal="left" vertical="top" wrapText="1"/>
    </xf>
    <xf numFmtId="0" fontId="30" fillId="10" borderId="2" xfId="0" applyFont="1" applyFill="1" applyBorder="1" applyAlignment="1">
      <alignment horizontal="left" vertical="center"/>
    </xf>
    <xf numFmtId="4" fontId="30" fillId="0" borderId="2" xfId="0" applyNumberFormat="1" applyFont="1" applyBorder="1" applyAlignment="1">
      <alignment horizontal="center" vertical="center"/>
    </xf>
    <xf numFmtId="3" fontId="30" fillId="0" borderId="6" xfId="0" applyNumberFormat="1" applyFont="1" applyBorder="1" applyAlignment="1">
      <alignment horizontal="center" vertical="center"/>
    </xf>
    <xf numFmtId="165" fontId="30" fillId="2" borderId="2" xfId="0" applyNumberFormat="1" applyFont="1" applyFill="1" applyBorder="1" applyAlignment="1">
      <alignment horizontal="center" vertical="center"/>
    </xf>
    <xf numFmtId="3" fontId="30" fillId="2" borderId="6" xfId="0" applyNumberFormat="1" applyFont="1" applyFill="1" applyBorder="1" applyAlignment="1">
      <alignment horizontal="center" vertical="center"/>
    </xf>
    <xf numFmtId="9" fontId="30" fillId="0" borderId="2" xfId="2" applyFont="1" applyFill="1" applyBorder="1" applyAlignment="1">
      <alignment horizontal="center"/>
    </xf>
    <xf numFmtId="9" fontId="30" fillId="0" borderId="4" xfId="2" applyFont="1" applyFill="1" applyBorder="1" applyAlignment="1">
      <alignment horizontal="center"/>
    </xf>
    <xf numFmtId="9" fontId="30" fillId="0" borderId="5" xfId="2" applyFont="1" applyFill="1" applyBorder="1" applyAlignment="1">
      <alignment horizontal="center"/>
    </xf>
    <xf numFmtId="169" fontId="30" fillId="2" borderId="2" xfId="0" applyNumberFormat="1" applyFont="1" applyFill="1" applyBorder="1" applyAlignment="1">
      <alignment horizontal="center" vertical="center"/>
    </xf>
    <xf numFmtId="0" fontId="48" fillId="14" borderId="2" xfId="0" applyFont="1" applyFill="1" applyBorder="1" applyAlignment="1">
      <alignment horizontal="left" vertical="center" wrapText="1"/>
    </xf>
    <xf numFmtId="3" fontId="0" fillId="0" borderId="0" xfId="0" applyNumberFormat="1" applyAlignment="1">
      <alignment horizontal="left" vertical="top"/>
    </xf>
    <xf numFmtId="166" fontId="32" fillId="2" borderId="10" xfId="0" applyNumberFormat="1" applyFont="1" applyFill="1" applyBorder="1" applyAlignment="1">
      <alignment horizontal="center" vertical="center"/>
    </xf>
    <xf numFmtId="0" fontId="32" fillId="2" borderId="6" xfId="0" applyFont="1" applyFill="1" applyBorder="1" applyAlignment="1">
      <alignment horizontal="center" vertical="center"/>
    </xf>
    <xf numFmtId="0" fontId="55" fillId="0" borderId="0" xfId="0" applyFont="1" applyAlignment="1">
      <alignment vertical="center"/>
    </xf>
    <xf numFmtId="0" fontId="27" fillId="0" borderId="0" xfId="1" applyAlignment="1">
      <alignment vertical="center"/>
    </xf>
    <xf numFmtId="0" fontId="0" fillId="0" borderId="0" xfId="0" applyAlignment="1">
      <alignment horizontal="left" indent="2"/>
    </xf>
    <xf numFmtId="0" fontId="41" fillId="0" borderId="0" xfId="0" applyFont="1" applyAlignment="1">
      <alignment vertical="top" wrapText="1"/>
    </xf>
    <xf numFmtId="0" fontId="19" fillId="4" borderId="0" xfId="0" applyFont="1" applyFill="1" applyAlignment="1">
      <alignment horizontal="left"/>
    </xf>
    <xf numFmtId="0" fontId="19" fillId="5" borderId="0" xfId="0" applyFont="1" applyFill="1" applyAlignment="1">
      <alignment horizontal="left"/>
    </xf>
    <xf numFmtId="0" fontId="19" fillId="11" borderId="0" xfId="0" applyFont="1" applyFill="1" applyAlignment="1">
      <alignment horizontal="left"/>
    </xf>
    <xf numFmtId="0" fontId="19" fillId="12" borderId="0" xfId="0" applyFont="1" applyFill="1" applyAlignment="1">
      <alignment horizontal="left"/>
    </xf>
    <xf numFmtId="0" fontId="19" fillId="16" borderId="0" xfId="0" applyFont="1" applyFill="1" applyAlignment="1">
      <alignment horizontal="left"/>
    </xf>
    <xf numFmtId="0" fontId="12" fillId="17" borderId="0" xfId="0" applyFont="1" applyFill="1"/>
    <xf numFmtId="0" fontId="69" fillId="0" borderId="0" xfId="0" applyFont="1"/>
    <xf numFmtId="0" fontId="48" fillId="0" borderId="0" xfId="0" applyFont="1" applyAlignment="1">
      <alignment vertical="top" wrapText="1"/>
    </xf>
    <xf numFmtId="0" fontId="17" fillId="0" borderId="27" xfId="0" applyFont="1" applyBorder="1"/>
    <xf numFmtId="0" fontId="48" fillId="0" borderId="30" xfId="0" applyFont="1" applyBorder="1" applyAlignment="1">
      <alignment vertical="top" wrapText="1"/>
    </xf>
    <xf numFmtId="0" fontId="17" fillId="0" borderId="30" xfId="0" applyFont="1" applyBorder="1" applyAlignment="1">
      <alignment vertical="top" wrapText="1"/>
    </xf>
    <xf numFmtId="0" fontId="22" fillId="4" borderId="35" xfId="0" applyFont="1" applyFill="1" applyBorder="1" applyAlignment="1">
      <alignment horizontal="left"/>
    </xf>
    <xf numFmtId="0" fontId="12" fillId="4" borderId="30" xfId="0" applyFont="1" applyFill="1" applyBorder="1" applyAlignment="1">
      <alignment horizontal="center"/>
    </xf>
    <xf numFmtId="0" fontId="28" fillId="0" borderId="30" xfId="1" applyFont="1" applyBorder="1" applyAlignment="1">
      <alignment horizontal="center"/>
    </xf>
    <xf numFmtId="0" fontId="22" fillId="5" borderId="35" xfId="0" applyFont="1" applyFill="1" applyBorder="1" applyAlignment="1">
      <alignment horizontal="left"/>
    </xf>
    <xf numFmtId="0" fontId="12" fillId="5" borderId="30" xfId="0" applyFont="1" applyFill="1" applyBorder="1" applyAlignment="1">
      <alignment horizontal="center"/>
    </xf>
    <xf numFmtId="0" fontId="22" fillId="11" borderId="35" xfId="0" applyFont="1" applyFill="1" applyBorder="1" applyAlignment="1">
      <alignment horizontal="left"/>
    </xf>
    <xf numFmtId="0" fontId="12" fillId="11" borderId="30" xfId="0" applyFont="1" applyFill="1" applyBorder="1" applyAlignment="1">
      <alignment horizontal="center"/>
    </xf>
    <xf numFmtId="0" fontId="22" fillId="12" borderId="35" xfId="0" applyFont="1" applyFill="1" applyBorder="1" applyAlignment="1">
      <alignment horizontal="left"/>
    </xf>
    <xf numFmtId="0" fontId="12" fillId="12" borderId="30" xfId="0" applyFont="1" applyFill="1" applyBorder="1" applyAlignment="1">
      <alignment horizontal="center"/>
    </xf>
    <xf numFmtId="0" fontId="22" fillId="16" borderId="35" xfId="0" applyFont="1" applyFill="1" applyBorder="1" applyAlignment="1">
      <alignment horizontal="left"/>
    </xf>
    <xf numFmtId="0" fontId="12" fillId="16" borderId="30" xfId="0" applyFont="1" applyFill="1" applyBorder="1" applyAlignment="1">
      <alignment horizontal="center"/>
    </xf>
    <xf numFmtId="0" fontId="22" fillId="17" borderId="35" xfId="0" applyFont="1" applyFill="1" applyBorder="1" applyAlignment="1">
      <alignment horizontal="left"/>
    </xf>
    <xf numFmtId="0" fontId="12" fillId="17" borderId="30" xfId="0" applyFont="1" applyFill="1" applyBorder="1" applyAlignment="1">
      <alignment horizontal="center"/>
    </xf>
    <xf numFmtId="0" fontId="28" fillId="0" borderId="29" xfId="1" applyFont="1" applyBorder="1" applyAlignment="1">
      <alignment horizontal="center"/>
    </xf>
    <xf numFmtId="0" fontId="41" fillId="0" borderId="35" xfId="0" applyFont="1" applyBorder="1" applyAlignment="1">
      <alignment vertical="top" wrapText="1"/>
    </xf>
    <xf numFmtId="0" fontId="41" fillId="0" borderId="30" xfId="0" applyFont="1" applyBorder="1" applyAlignment="1">
      <alignment vertical="top" wrapText="1"/>
    </xf>
    <xf numFmtId="0" fontId="25" fillId="0" borderId="37" xfId="0" applyFont="1" applyBorder="1" applyAlignment="1">
      <alignment horizontal="left"/>
    </xf>
    <xf numFmtId="0" fontId="18" fillId="0" borderId="34" xfId="0" applyFont="1" applyBorder="1"/>
    <xf numFmtId="0" fontId="27" fillId="0" borderId="29" xfId="1" applyBorder="1" applyAlignment="1">
      <alignment horizontal="center"/>
    </xf>
    <xf numFmtId="0" fontId="23" fillId="0" borderId="37" xfId="0" applyFont="1" applyBorder="1"/>
    <xf numFmtId="0" fontId="27" fillId="0" borderId="38" xfId="1" applyBorder="1" applyAlignment="1">
      <alignment horizontal="center"/>
    </xf>
    <xf numFmtId="0" fontId="0" fillId="0" borderId="34" xfId="0" applyBorder="1"/>
    <xf numFmtId="0" fontId="35" fillId="0" borderId="37" xfId="0" applyFont="1" applyBorder="1"/>
    <xf numFmtId="0" fontId="24" fillId="0" borderId="37" xfId="0" applyFont="1" applyBorder="1"/>
    <xf numFmtId="0" fontId="34" fillId="0" borderId="37" xfId="0" applyFont="1" applyBorder="1"/>
    <xf numFmtId="9" fontId="0" fillId="0" borderId="0" xfId="0" applyNumberFormat="1"/>
    <xf numFmtId="0" fontId="0" fillId="0" borderId="61" xfId="0" applyBorder="1"/>
    <xf numFmtId="0" fontId="0" fillId="0" borderId="62" xfId="0" applyBorder="1"/>
    <xf numFmtId="0" fontId="0" fillId="0" borderId="26" xfId="0" applyBorder="1"/>
    <xf numFmtId="0" fontId="0" fillId="0" borderId="39" xfId="0" applyBorder="1"/>
    <xf numFmtId="0" fontId="10" fillId="0" borderId="57" xfId="0" applyFont="1" applyBorder="1" applyAlignment="1">
      <alignment vertical="center"/>
    </xf>
    <xf numFmtId="0" fontId="1" fillId="0" borderId="36" xfId="0" applyFont="1" applyBorder="1"/>
    <xf numFmtId="0" fontId="0" fillId="0" borderId="35" xfId="0" applyBorder="1" applyAlignment="1">
      <alignment vertical="top" wrapText="1"/>
    </xf>
    <xf numFmtId="0" fontId="71" fillId="2" borderId="43" xfId="0" applyFont="1" applyFill="1" applyBorder="1" applyAlignment="1">
      <alignment vertical="center" wrapText="1"/>
    </xf>
    <xf numFmtId="0" fontId="15" fillId="4" borderId="46" xfId="0" applyFont="1" applyFill="1" applyBorder="1" applyAlignment="1">
      <alignment vertical="center" wrapText="1"/>
    </xf>
    <xf numFmtId="0" fontId="0" fillId="0" borderId="36" xfId="0" applyBorder="1"/>
    <xf numFmtId="0" fontId="0" fillId="0" borderId="0" xfId="0" applyAlignment="1">
      <alignment horizontal="center"/>
    </xf>
    <xf numFmtId="0" fontId="26" fillId="0" borderId="35" xfId="0" applyFont="1" applyBorder="1" applyAlignment="1">
      <alignment horizontal="left" vertical="top"/>
    </xf>
    <xf numFmtId="0" fontId="26" fillId="0" borderId="0" xfId="0" applyFont="1" applyAlignment="1">
      <alignment horizontal="left" vertical="top"/>
    </xf>
    <xf numFmtId="0" fontId="26" fillId="0" borderId="34" xfId="0" applyFont="1" applyBorder="1" applyAlignment="1">
      <alignment horizontal="left" vertical="top"/>
    </xf>
    <xf numFmtId="0" fontId="26" fillId="0" borderId="25" xfId="0" applyFont="1" applyBorder="1" applyAlignment="1">
      <alignment horizontal="left" vertical="top"/>
    </xf>
    <xf numFmtId="0" fontId="43" fillId="0" borderId="35" xfId="0" applyFont="1" applyBorder="1" applyAlignment="1">
      <alignment horizontal="left" vertical="top"/>
    </xf>
    <xf numFmtId="0" fontId="43" fillId="0" borderId="0" xfId="0" applyFont="1" applyAlignment="1">
      <alignment horizontal="left" vertical="top"/>
    </xf>
    <xf numFmtId="0" fontId="0" fillId="0" borderId="35" xfId="0" applyBorder="1" applyAlignment="1"/>
    <xf numFmtId="0" fontId="0" fillId="0" borderId="0" xfId="0" applyAlignment="1"/>
    <xf numFmtId="0" fontId="26" fillId="0" borderId="35" xfId="0" applyFont="1" applyBorder="1" applyAlignment="1">
      <alignment horizontal="left" vertical="top" readingOrder="1"/>
    </xf>
    <xf numFmtId="0" fontId="26" fillId="0" borderId="0" xfId="0" applyFont="1" applyAlignment="1">
      <alignment horizontal="left" vertical="top" readingOrder="1"/>
    </xf>
    <xf numFmtId="0" fontId="68" fillId="3" borderId="36" xfId="0" applyFont="1" applyFill="1" applyBorder="1" applyAlignment="1">
      <alignment horizontal="left"/>
    </xf>
    <xf numFmtId="0" fontId="68" fillId="3" borderId="26" xfId="0" applyFont="1" applyFill="1" applyBorder="1" applyAlignment="1">
      <alignment horizontal="left"/>
    </xf>
    <xf numFmtId="0" fontId="68" fillId="3" borderId="39" xfId="0" applyFont="1" applyFill="1" applyBorder="1" applyAlignment="1">
      <alignment horizontal="left"/>
    </xf>
    <xf numFmtId="0" fontId="67" fillId="2" borderId="36" xfId="0" applyFont="1" applyFill="1" applyBorder="1" applyAlignment="1">
      <alignment vertical="center"/>
    </xf>
    <xf numFmtId="0" fontId="67" fillId="2" borderId="26" xfId="0" applyFont="1" applyFill="1" applyBorder="1" applyAlignment="1">
      <alignment vertical="center"/>
    </xf>
    <xf numFmtId="0" fontId="67" fillId="2" borderId="39" xfId="0" applyFont="1" applyFill="1" applyBorder="1" applyAlignment="1">
      <alignment vertical="center"/>
    </xf>
    <xf numFmtId="0" fontId="41" fillId="0" borderId="37" xfId="0" applyFont="1" applyBorder="1" applyAlignment="1">
      <alignment horizontal="left" vertical="top" wrapText="1"/>
    </xf>
    <xf numFmtId="0" fontId="41" fillId="0" borderId="27" xfId="0" applyFont="1" applyBorder="1" applyAlignment="1">
      <alignment horizontal="left" vertical="top" wrapText="1"/>
    </xf>
    <xf numFmtId="0" fontId="41" fillId="0" borderId="38" xfId="0" applyFont="1" applyBorder="1" applyAlignment="1">
      <alignment horizontal="left" vertical="top" wrapText="1"/>
    </xf>
    <xf numFmtId="0" fontId="41" fillId="0" borderId="35" xfId="0" applyFont="1" applyBorder="1" applyAlignment="1">
      <alignment horizontal="left" vertical="top" wrapText="1"/>
    </xf>
    <xf numFmtId="0" fontId="41" fillId="0" borderId="0" xfId="0" applyFont="1" applyAlignment="1">
      <alignment horizontal="left" vertical="top" wrapText="1"/>
    </xf>
    <xf numFmtId="0" fontId="41" fillId="0" borderId="30" xfId="0" applyFont="1" applyBorder="1" applyAlignment="1">
      <alignment horizontal="left" vertical="top" wrapText="1"/>
    </xf>
    <xf numFmtId="0" fontId="41" fillId="0" borderId="34" xfId="0" applyFont="1" applyBorder="1" applyAlignment="1">
      <alignment horizontal="left" vertical="top" wrapText="1"/>
    </xf>
    <xf numFmtId="0" fontId="41" fillId="0" borderId="25" xfId="0" applyFont="1" applyBorder="1" applyAlignment="1">
      <alignment horizontal="left" vertical="top" wrapText="1"/>
    </xf>
    <xf numFmtId="0" fontId="41" fillId="0" borderId="29" xfId="0" applyFont="1" applyBorder="1" applyAlignment="1">
      <alignment horizontal="left" vertical="top" wrapText="1"/>
    </xf>
    <xf numFmtId="0" fontId="41" fillId="0" borderId="36" xfId="0" applyFont="1" applyBorder="1" applyAlignment="1">
      <alignment horizontal="left" vertical="top" wrapText="1"/>
    </xf>
    <xf numFmtId="0" fontId="41" fillId="0" borderId="26" xfId="0" applyFont="1" applyBorder="1" applyAlignment="1">
      <alignment horizontal="left" vertical="top" wrapText="1"/>
    </xf>
    <xf numFmtId="0" fontId="41" fillId="0" borderId="39" xfId="0" applyFont="1" applyBorder="1" applyAlignment="1">
      <alignment horizontal="left" vertical="top" wrapText="1"/>
    </xf>
    <xf numFmtId="0" fontId="41" fillId="0" borderId="37" xfId="0" applyFont="1" applyBorder="1" applyAlignment="1">
      <alignment vertical="top" wrapText="1"/>
    </xf>
    <xf numFmtId="0" fontId="41" fillId="0" borderId="27" xfId="0" applyFont="1" applyBorder="1" applyAlignment="1">
      <alignment vertical="top" wrapText="1"/>
    </xf>
    <xf numFmtId="0" fontId="41" fillId="0" borderId="38" xfId="0" applyFont="1" applyBorder="1" applyAlignment="1">
      <alignment vertical="top" wrapText="1"/>
    </xf>
    <xf numFmtId="0" fontId="41" fillId="0" borderId="35" xfId="0" applyFont="1" applyBorder="1" applyAlignment="1">
      <alignment vertical="top" wrapText="1"/>
    </xf>
    <xf numFmtId="0" fontId="41" fillId="0" borderId="0" xfId="0" applyFont="1" applyAlignment="1">
      <alignment vertical="top" wrapText="1"/>
    </xf>
    <xf numFmtId="0" fontId="41" fillId="0" borderId="30" xfId="0" applyFont="1" applyBorder="1" applyAlignment="1">
      <alignment vertical="top" wrapText="1"/>
    </xf>
    <xf numFmtId="0" fontId="41" fillId="0" borderId="34" xfId="0" applyFont="1" applyBorder="1" applyAlignment="1">
      <alignment vertical="top" wrapText="1"/>
    </xf>
    <xf numFmtId="0" fontId="41" fillId="0" borderId="25" xfId="0" applyFont="1" applyBorder="1" applyAlignment="1">
      <alignment vertical="top" wrapText="1"/>
    </xf>
    <xf numFmtId="0" fontId="41" fillId="0" borderId="29" xfId="0" applyFont="1" applyBorder="1" applyAlignment="1">
      <alignment vertical="top" wrapText="1"/>
    </xf>
    <xf numFmtId="0" fontId="15" fillId="4" borderId="58" xfId="0" applyFont="1" applyFill="1" applyBorder="1" applyAlignment="1">
      <alignment horizontal="center" vertical="center" wrapText="1"/>
    </xf>
    <xf numFmtId="0" fontId="15" fillId="4" borderId="59" xfId="0" applyFont="1" applyFill="1" applyBorder="1" applyAlignment="1">
      <alignment horizontal="center" vertical="center" wrapText="1"/>
    </xf>
    <xf numFmtId="0" fontId="15" fillId="4" borderId="60" xfId="0" applyFont="1" applyFill="1" applyBorder="1" applyAlignment="1">
      <alignment horizontal="center" vertical="center" wrapText="1"/>
    </xf>
    <xf numFmtId="49" fontId="31" fillId="4" borderId="2" xfId="0" applyNumberFormat="1" applyFont="1" applyFill="1" applyBorder="1" applyAlignment="1">
      <alignment horizontal="left" vertical="center" wrapText="1"/>
    </xf>
    <xf numFmtId="49" fontId="8" fillId="0" borderId="2" xfId="0" applyNumberFormat="1" applyFont="1" applyBorder="1" applyAlignment="1">
      <alignment horizontal="left" vertical="center" wrapText="1"/>
    </xf>
    <xf numFmtId="49" fontId="8" fillId="0" borderId="7" xfId="0" applyNumberFormat="1" applyFont="1" applyBorder="1" applyAlignment="1">
      <alignment horizontal="left" vertical="center" wrapText="1"/>
    </xf>
    <xf numFmtId="49" fontId="8" fillId="0" borderId="8" xfId="0" applyNumberFormat="1" applyFont="1" applyBorder="1" applyAlignment="1">
      <alignment horizontal="left" vertical="center" wrapText="1"/>
    </xf>
    <xf numFmtId="49" fontId="8" fillId="0" borderId="9" xfId="0" applyNumberFormat="1" applyFont="1" applyBorder="1" applyAlignment="1">
      <alignment horizontal="left" vertical="center" wrapText="1"/>
    </xf>
    <xf numFmtId="0" fontId="4" fillId="3" borderId="36" xfId="0" applyFont="1" applyFill="1" applyBorder="1" applyAlignment="1">
      <alignment horizontal="left"/>
    </xf>
    <xf numFmtId="0" fontId="4" fillId="3" borderId="26" xfId="0" applyFont="1" applyFill="1" applyBorder="1" applyAlignment="1">
      <alignment horizontal="left"/>
    </xf>
    <xf numFmtId="0" fontId="4" fillId="3" borderId="39" xfId="0" applyFont="1" applyFill="1" applyBorder="1" applyAlignment="1">
      <alignment horizontal="left"/>
    </xf>
    <xf numFmtId="0" fontId="14" fillId="4" borderId="36" xfId="0" applyFont="1" applyFill="1" applyBorder="1" applyAlignment="1">
      <alignment horizontal="left" vertical="center"/>
    </xf>
    <xf numFmtId="0" fontId="14" fillId="4" borderId="26" xfId="0" applyFont="1" applyFill="1" applyBorder="1" applyAlignment="1">
      <alignment horizontal="left" vertical="center"/>
    </xf>
    <xf numFmtId="0" fontId="14" fillId="4" borderId="39" xfId="0" applyFont="1" applyFill="1" applyBorder="1" applyAlignment="1">
      <alignment horizontal="left" vertical="center"/>
    </xf>
    <xf numFmtId="49" fontId="31" fillId="4" borderId="2" xfId="0" applyNumberFormat="1" applyFont="1" applyFill="1" applyBorder="1" applyAlignment="1">
      <alignment vertical="center" wrapText="1"/>
    </xf>
    <xf numFmtId="49" fontId="46" fillId="0" borderId="2" xfId="0" applyNumberFormat="1" applyFont="1" applyBorder="1" applyAlignment="1">
      <alignment horizontal="left" vertical="center" wrapText="1"/>
    </xf>
    <xf numFmtId="49" fontId="31" fillId="4" borderId="2" xfId="0" applyNumberFormat="1" applyFont="1" applyFill="1" applyBorder="1" applyAlignment="1">
      <alignment horizontal="left" vertical="top" wrapText="1"/>
    </xf>
    <xf numFmtId="49" fontId="31" fillId="4" borderId="7" xfId="0" applyNumberFormat="1" applyFont="1" applyFill="1" applyBorder="1" applyAlignment="1">
      <alignment horizontal="left" vertical="center" wrapText="1"/>
    </xf>
    <xf numFmtId="49" fontId="31" fillId="4" borderId="8" xfId="0" applyNumberFormat="1" applyFont="1" applyFill="1" applyBorder="1" applyAlignment="1">
      <alignment horizontal="left" vertical="center" wrapText="1"/>
    </xf>
    <xf numFmtId="49" fontId="31" fillId="4" borderId="9" xfId="0" applyNumberFormat="1" applyFont="1" applyFill="1" applyBorder="1" applyAlignment="1">
      <alignment horizontal="left" vertical="center" wrapText="1"/>
    </xf>
    <xf numFmtId="0" fontId="15" fillId="4" borderId="31" xfId="0" applyFont="1" applyFill="1" applyBorder="1" applyAlignment="1">
      <alignment horizontal="center" vertical="center" wrapText="1"/>
    </xf>
    <xf numFmtId="0" fontId="15" fillId="4" borderId="32"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32" fillId="14" borderId="7" xfId="0" applyFont="1" applyFill="1" applyBorder="1" applyAlignment="1">
      <alignment horizontal="center"/>
    </xf>
    <xf numFmtId="0" fontId="32" fillId="14" borderId="9" xfId="0" applyFont="1" applyFill="1" applyBorder="1" applyAlignment="1">
      <alignment horizontal="center"/>
    </xf>
    <xf numFmtId="0" fontId="31" fillId="5" borderId="7" xfId="0" applyFont="1" applyFill="1" applyBorder="1" applyAlignment="1">
      <alignment horizontal="left" wrapText="1"/>
    </xf>
    <xf numFmtId="0" fontId="31" fillId="5" borderId="8" xfId="0" applyFont="1" applyFill="1" applyBorder="1" applyAlignment="1">
      <alignment horizontal="left" wrapText="1"/>
    </xf>
    <xf numFmtId="0" fontId="31" fillId="5" borderId="9" xfId="0" applyFont="1" applyFill="1" applyBorder="1" applyAlignment="1">
      <alignment horizontal="left" wrapText="1"/>
    </xf>
    <xf numFmtId="0" fontId="31" fillId="5" borderId="11" xfId="0" applyFont="1" applyFill="1" applyBorder="1" applyAlignment="1">
      <alignment horizontal="left" wrapText="1"/>
    </xf>
    <xf numFmtId="0" fontId="31" fillId="5" borderId="12" xfId="0" applyFont="1" applyFill="1" applyBorder="1" applyAlignment="1">
      <alignment horizontal="left" wrapTex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3" fontId="30" fillId="2" borderId="14" xfId="0" applyNumberFormat="1" applyFont="1" applyFill="1" applyBorder="1" applyAlignment="1">
      <alignment horizontal="center" vertical="center"/>
    </xf>
    <xf numFmtId="3" fontId="30" fillId="2" borderId="15" xfId="0" applyNumberFormat="1" applyFont="1" applyFill="1" applyBorder="1" applyAlignment="1">
      <alignment horizontal="center" vertical="center"/>
    </xf>
    <xf numFmtId="3" fontId="30" fillId="0" borderId="14" xfId="0" applyNumberFormat="1" applyFont="1" applyBorder="1" applyAlignment="1">
      <alignment horizontal="center" vertical="center"/>
    </xf>
    <xf numFmtId="3" fontId="30" fillId="0" borderId="15" xfId="0" applyNumberFormat="1" applyFont="1" applyBorder="1" applyAlignment="1">
      <alignment horizontal="center" vertical="center"/>
    </xf>
    <xf numFmtId="0" fontId="11" fillId="5" borderId="31" xfId="0" applyFont="1" applyFill="1" applyBorder="1" applyAlignment="1">
      <alignment horizontal="center" vertical="center" wrapText="1"/>
    </xf>
    <xf numFmtId="0" fontId="11" fillId="5" borderId="32" xfId="0" applyFont="1" applyFill="1" applyBorder="1" applyAlignment="1">
      <alignment horizontal="center" vertical="center" wrapText="1"/>
    </xf>
    <xf numFmtId="0" fontId="8" fillId="0" borderId="18" xfId="0" applyFont="1" applyBorder="1" applyAlignment="1">
      <alignment vertical="center" wrapText="1"/>
    </xf>
    <xf numFmtId="0" fontId="8" fillId="0" borderId="19" xfId="0" applyFont="1" applyBorder="1" applyAlignment="1">
      <alignment vertical="center" wrapText="1"/>
    </xf>
    <xf numFmtId="0" fontId="8" fillId="0" borderId="20" xfId="0" applyFont="1" applyBorder="1" applyAlignment="1">
      <alignment vertical="center" wrapText="1"/>
    </xf>
    <xf numFmtId="3" fontId="30" fillId="2" borderId="14" xfId="0" applyNumberFormat="1" applyFont="1" applyFill="1" applyBorder="1" applyAlignment="1">
      <alignment horizontal="center"/>
    </xf>
    <xf numFmtId="3" fontId="30" fillId="2" borderId="15" xfId="0" applyNumberFormat="1" applyFont="1" applyFill="1" applyBorder="1" applyAlignment="1">
      <alignment horizontal="center"/>
    </xf>
    <xf numFmtId="3" fontId="30" fillId="0" borderId="14" xfId="0" applyNumberFormat="1" applyFont="1" applyBorder="1" applyAlignment="1">
      <alignment horizontal="center"/>
    </xf>
    <xf numFmtId="3" fontId="30" fillId="0" borderId="15" xfId="0" applyNumberFormat="1" applyFont="1" applyBorder="1" applyAlignment="1">
      <alignment horizontal="center"/>
    </xf>
    <xf numFmtId="0" fontId="31" fillId="5" borderId="11" xfId="0" applyFont="1" applyFill="1" applyBorder="1" applyAlignment="1">
      <alignment vertical="center" wrapText="1"/>
    </xf>
    <xf numFmtId="0" fontId="31" fillId="5" borderId="12" xfId="0" applyFont="1" applyFill="1" applyBorder="1" applyAlignment="1">
      <alignment vertical="center" wrapText="1"/>
    </xf>
    <xf numFmtId="0" fontId="32" fillId="14" borderId="7" xfId="0" applyFont="1" applyFill="1" applyBorder="1" applyAlignment="1">
      <alignment horizontal="center" vertical="center"/>
    </xf>
    <xf numFmtId="0" fontId="32" fillId="14" borderId="8" xfId="0" applyFont="1" applyFill="1" applyBorder="1" applyAlignment="1">
      <alignment horizontal="center" vertical="center"/>
    </xf>
    <xf numFmtId="0" fontId="32" fillId="14" borderId="9" xfId="0" applyFont="1" applyFill="1" applyBorder="1" applyAlignment="1">
      <alignment horizontal="center" vertical="center"/>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5" fillId="14" borderId="36" xfId="0" applyFont="1" applyFill="1" applyBorder="1" applyAlignment="1"/>
    <xf numFmtId="0" fontId="5" fillId="14" borderId="26" xfId="0" applyFont="1" applyFill="1" applyBorder="1" applyAlignment="1"/>
    <xf numFmtId="0" fontId="5" fillId="14" borderId="39" xfId="0" applyFont="1" applyFill="1" applyBorder="1" applyAlignment="1"/>
    <xf numFmtId="0" fontId="31" fillId="5" borderId="7" xfId="0" applyFont="1" applyFill="1" applyBorder="1" applyAlignment="1">
      <alignment horizontal="left" vertical="center" wrapText="1"/>
    </xf>
    <xf numFmtId="0" fontId="31" fillId="5" borderId="8" xfId="0" applyFont="1" applyFill="1" applyBorder="1" applyAlignment="1">
      <alignment horizontal="left" vertical="center" wrapText="1"/>
    </xf>
    <xf numFmtId="0" fontId="31" fillId="5" borderId="9" xfId="0" applyFont="1" applyFill="1" applyBorder="1" applyAlignment="1">
      <alignment horizontal="left" vertical="center" wrapText="1"/>
    </xf>
    <xf numFmtId="0" fontId="11" fillId="6" borderId="31"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1" fillId="6" borderId="33" xfId="0" applyFont="1" applyFill="1" applyBorder="1" applyAlignment="1">
      <alignment horizontal="center" vertical="center" wrapText="1"/>
    </xf>
    <xf numFmtId="0" fontId="31" fillId="5" borderId="2" xfId="0" applyFont="1" applyFill="1" applyBorder="1" applyAlignment="1">
      <alignment horizontal="left" wrapText="1"/>
    </xf>
    <xf numFmtId="49" fontId="32" fillId="14" borderId="7" xfId="0" applyNumberFormat="1" applyFont="1" applyFill="1" applyBorder="1" applyAlignment="1">
      <alignment horizontal="center" vertical="center" wrapText="1"/>
    </xf>
    <xf numFmtId="49" fontId="32" fillId="14" borderId="8" xfId="0" applyNumberFormat="1" applyFont="1" applyFill="1" applyBorder="1" applyAlignment="1">
      <alignment horizontal="center" vertical="center" wrapText="1"/>
    </xf>
    <xf numFmtId="49" fontId="32" fillId="14" borderId="9" xfId="0" applyNumberFormat="1"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0" xfId="0" applyFont="1" applyFill="1" applyAlignment="1">
      <alignment horizontal="center" vertical="center" wrapText="1"/>
    </xf>
    <xf numFmtId="0" fontId="11" fillId="6" borderId="25" xfId="0" applyFont="1" applyFill="1" applyBorder="1" applyAlignment="1">
      <alignment horizontal="center" vertical="center" wrapText="1"/>
    </xf>
    <xf numFmtId="0" fontId="31" fillId="5" borderId="7" xfId="0" applyFont="1" applyFill="1" applyBorder="1" applyAlignment="1">
      <alignment vertical="center" wrapText="1"/>
    </xf>
    <xf numFmtId="0" fontId="31" fillId="5" borderId="8" xfId="0" applyFont="1" applyFill="1" applyBorder="1" applyAlignment="1">
      <alignment vertical="center" wrapText="1"/>
    </xf>
    <xf numFmtId="0" fontId="31" fillId="5" borderId="9" xfId="0" applyFont="1" applyFill="1" applyBorder="1" applyAlignment="1">
      <alignment vertical="center" wrapText="1"/>
    </xf>
    <xf numFmtId="0" fontId="8" fillId="0" borderId="5" xfId="0" applyFont="1" applyBorder="1" applyAlignment="1">
      <alignment vertical="center" wrapText="1"/>
    </xf>
    <xf numFmtId="0" fontId="16" fillId="5" borderId="35" xfId="0" applyFont="1" applyFill="1" applyBorder="1" applyAlignment="1"/>
    <xf numFmtId="0" fontId="16" fillId="5" borderId="0" xfId="0" applyFont="1" applyFill="1" applyAlignment="1"/>
    <xf numFmtId="0" fontId="16" fillId="5" borderId="30" xfId="0" applyFont="1" applyFill="1" applyBorder="1" applyAlignment="1"/>
    <xf numFmtId="0" fontId="0" fillId="0" borderId="25" xfId="0" applyBorder="1" applyAlignment="1">
      <alignment horizontal="center"/>
    </xf>
    <xf numFmtId="0" fontId="46" fillId="0" borderId="7" xfId="0" applyFont="1" applyBorder="1" applyAlignment="1">
      <alignment horizontal="left" vertical="center" wrapText="1"/>
    </xf>
    <xf numFmtId="0" fontId="31" fillId="5" borderId="2" xfId="0" applyFont="1" applyFill="1" applyBorder="1" applyAlignment="1">
      <alignment horizontal="left" vertical="center" wrapText="1"/>
    </xf>
    <xf numFmtId="0" fontId="8" fillId="0" borderId="2" xfId="0" applyFont="1" applyBorder="1" applyAlignment="1">
      <alignment horizontal="left"/>
    </xf>
    <xf numFmtId="49" fontId="31" fillId="7" borderId="7" xfId="0" applyNumberFormat="1" applyFont="1" applyFill="1" applyBorder="1" applyAlignment="1">
      <alignment horizontal="left" vertical="center" wrapText="1"/>
    </xf>
    <xf numFmtId="49" fontId="31" fillId="7" borderId="8" xfId="0" applyNumberFormat="1" applyFont="1" applyFill="1" applyBorder="1" applyAlignment="1">
      <alignment horizontal="left" vertical="center" wrapText="1"/>
    </xf>
    <xf numFmtId="49" fontId="31" fillId="7" borderId="9" xfId="0" applyNumberFormat="1" applyFont="1" applyFill="1" applyBorder="1" applyAlignment="1">
      <alignment horizontal="left" vertical="center" wrapText="1"/>
    </xf>
    <xf numFmtId="0" fontId="11" fillId="7" borderId="27" xfId="0" applyFont="1" applyFill="1" applyBorder="1" applyAlignment="1">
      <alignment horizontal="center" vertical="center" wrapText="1"/>
    </xf>
    <xf numFmtId="0" fontId="11" fillId="7" borderId="0" xfId="0" applyFont="1" applyFill="1" applyAlignment="1">
      <alignment horizontal="center" vertical="center" wrapText="1"/>
    </xf>
    <xf numFmtId="0" fontId="11" fillId="7" borderId="25" xfId="0" applyFont="1" applyFill="1" applyBorder="1" applyAlignment="1">
      <alignment horizontal="center" vertical="center" wrapText="1"/>
    </xf>
    <xf numFmtId="0" fontId="3" fillId="8" borderId="36" xfId="0" applyFont="1" applyFill="1" applyBorder="1" applyAlignment="1">
      <alignment horizontal="left"/>
    </xf>
    <xf numFmtId="0" fontId="3" fillId="8" borderId="26" xfId="0" applyFont="1" applyFill="1" applyBorder="1" applyAlignment="1">
      <alignment horizontal="left"/>
    </xf>
    <xf numFmtId="0" fontId="3" fillId="8" borderId="39" xfId="0" applyFont="1" applyFill="1" applyBorder="1" applyAlignment="1">
      <alignment horizontal="left"/>
    </xf>
    <xf numFmtId="0" fontId="11" fillId="7" borderId="37" xfId="0" applyFont="1" applyFill="1" applyBorder="1" applyAlignment="1">
      <alignment horizontal="center" vertical="center" wrapText="1"/>
    </xf>
    <xf numFmtId="0" fontId="11" fillId="7" borderId="35" xfId="0" applyFont="1" applyFill="1" applyBorder="1" applyAlignment="1">
      <alignment horizontal="center" vertical="center" wrapText="1"/>
    </xf>
    <xf numFmtId="0" fontId="11" fillId="7" borderId="34" xfId="0" applyFont="1" applyFill="1" applyBorder="1" applyAlignment="1">
      <alignment horizontal="center" vertical="center" wrapText="1"/>
    </xf>
    <xf numFmtId="49" fontId="31" fillId="11" borderId="2" xfId="0" applyNumberFormat="1" applyFont="1" applyFill="1" applyBorder="1" applyAlignment="1">
      <alignment horizontal="left" vertical="center" wrapText="1"/>
    </xf>
    <xf numFmtId="49" fontId="31" fillId="7" borderId="2" xfId="0" applyNumberFormat="1" applyFont="1" applyFill="1" applyBorder="1" applyAlignment="1">
      <alignment horizontal="left" vertical="center" wrapText="1"/>
    </xf>
    <xf numFmtId="0" fontId="31" fillId="7" borderId="2" xfId="0" applyFont="1" applyFill="1" applyBorder="1" applyAlignment="1">
      <alignment horizontal="left" vertical="center"/>
    </xf>
    <xf numFmtId="0" fontId="8" fillId="0" borderId="7" xfId="0" applyFont="1" applyBorder="1" applyAlignment="1">
      <alignment horizontal="left" wrapText="1"/>
    </xf>
    <xf numFmtId="0" fontId="8" fillId="0" borderId="8" xfId="0" applyFont="1" applyBorder="1" applyAlignment="1">
      <alignment horizontal="left" wrapText="1"/>
    </xf>
    <xf numFmtId="0" fontId="8" fillId="0" borderId="9" xfId="0" applyFont="1" applyBorder="1" applyAlignment="1">
      <alignment horizontal="left" wrapText="1"/>
    </xf>
    <xf numFmtId="0" fontId="30" fillId="0" borderId="28" xfId="0" quotePrefix="1" applyFont="1" applyBorder="1" applyAlignment="1">
      <alignment horizontal="left" vertical="top" wrapText="1"/>
    </xf>
    <xf numFmtId="0" fontId="30" fillId="0" borderId="24" xfId="0" applyFont="1" applyBorder="1" applyAlignment="1">
      <alignment horizontal="left" vertical="top" wrapText="1"/>
    </xf>
    <xf numFmtId="0" fontId="30" fillId="0" borderId="40" xfId="0" applyFont="1" applyBorder="1" applyAlignment="1">
      <alignment horizontal="left" vertical="top" wrapText="1"/>
    </xf>
    <xf numFmtId="0" fontId="30" fillId="0" borderId="22" xfId="0" applyFont="1" applyBorder="1" applyAlignment="1">
      <alignment horizontal="left" vertical="top" wrapText="1"/>
    </xf>
    <xf numFmtId="0" fontId="30" fillId="0" borderId="0" xfId="0" applyFont="1" applyAlignment="1">
      <alignment horizontal="left" vertical="top" wrapText="1"/>
    </xf>
    <xf numFmtId="0" fontId="30" fillId="0" borderId="41" xfId="0" applyFont="1" applyBorder="1" applyAlignment="1">
      <alignment horizontal="left" vertical="top" wrapText="1"/>
    </xf>
    <xf numFmtId="0" fontId="8" fillId="0" borderId="2" xfId="0" applyFont="1" applyBorder="1" applyAlignment="1">
      <alignment horizontal="left" wrapText="1"/>
    </xf>
    <xf numFmtId="0" fontId="0" fillId="0" borderId="42" xfId="0" applyBorder="1" applyAlignment="1">
      <alignment horizontal="center"/>
    </xf>
    <xf numFmtId="0" fontId="52" fillId="12" borderId="37" xfId="0" applyFont="1" applyFill="1" applyBorder="1" applyAlignment="1">
      <alignment horizontal="center" vertical="center" wrapText="1" readingOrder="1"/>
    </xf>
    <xf numFmtId="0" fontId="52" fillId="12" borderId="35" xfId="0" applyFont="1" applyFill="1" applyBorder="1" applyAlignment="1">
      <alignment horizontal="center" vertical="center" wrapText="1" readingOrder="1"/>
    </xf>
    <xf numFmtId="0" fontId="52" fillId="12" borderId="34" xfId="0" applyFont="1" applyFill="1" applyBorder="1" applyAlignment="1">
      <alignment horizontal="center" vertical="center" wrapText="1" readingOrder="1"/>
    </xf>
    <xf numFmtId="0" fontId="31" fillId="12" borderId="2" xfId="0" applyFont="1" applyFill="1" applyBorder="1" applyAlignment="1"/>
    <xf numFmtId="0" fontId="31" fillId="12" borderId="2" xfId="0" applyFont="1" applyFill="1" applyBorder="1" applyAlignment="1">
      <alignment vertical="top" wrapText="1"/>
    </xf>
    <xf numFmtId="0" fontId="17" fillId="0" borderId="2" xfId="0" applyFont="1" applyBorder="1" applyAlignment="1">
      <alignment horizontal="left" vertical="top" wrapText="1"/>
    </xf>
    <xf numFmtId="0" fontId="30" fillId="15" borderId="2" xfId="0" applyFont="1" applyFill="1" applyBorder="1" applyAlignment="1">
      <alignment horizontal="left" vertical="top" wrapText="1"/>
    </xf>
    <xf numFmtId="0" fontId="30" fillId="15" borderId="10" xfId="0" applyFont="1" applyFill="1" applyBorder="1" applyAlignment="1"/>
    <xf numFmtId="0" fontId="30" fillId="15" borderId="6" xfId="0" applyFont="1" applyFill="1" applyBorder="1" applyAlignment="1"/>
    <xf numFmtId="0" fontId="51" fillId="0" borderId="2" xfId="0" applyFont="1" applyBorder="1" applyAlignment="1">
      <alignment vertical="top" wrapText="1"/>
    </xf>
    <xf numFmtId="0" fontId="48" fillId="0" borderId="2" xfId="0" applyFont="1" applyBorder="1" applyAlignment="1">
      <alignment vertical="top" wrapText="1"/>
    </xf>
    <xf numFmtId="0" fontId="30" fillId="15" borderId="2" xfId="0" applyFont="1" applyFill="1" applyBorder="1" applyAlignment="1">
      <alignment horizontal="center" vertical="center"/>
    </xf>
    <xf numFmtId="0" fontId="31" fillId="9" borderId="7" xfId="0" applyFont="1" applyFill="1" applyBorder="1" applyAlignment="1">
      <alignment horizontal="left" vertical="center"/>
    </xf>
    <xf numFmtId="0" fontId="31" fillId="9" borderId="8" xfId="0" applyFont="1" applyFill="1" applyBorder="1" applyAlignment="1">
      <alignment horizontal="left" vertical="center"/>
    </xf>
    <xf numFmtId="0" fontId="31" fillId="9" borderId="9" xfId="0" applyFont="1" applyFill="1" applyBorder="1" applyAlignment="1">
      <alignment horizontal="left" vertical="center"/>
    </xf>
    <xf numFmtId="0" fontId="30" fillId="10" borderId="2" xfId="0" applyFont="1" applyFill="1" applyBorder="1" applyAlignment="1">
      <alignment horizontal="left" vertical="center" wrapText="1"/>
    </xf>
    <xf numFmtId="0" fontId="30" fillId="15" borderId="7" xfId="0" applyFont="1" applyFill="1" applyBorder="1" applyAlignment="1"/>
    <xf numFmtId="0" fontId="30" fillId="15" borderId="9" xfId="0" applyFont="1" applyFill="1" applyBorder="1" applyAlignment="1"/>
    <xf numFmtId="0" fontId="7" fillId="15" borderId="36" xfId="0" applyFont="1" applyFill="1" applyBorder="1" applyAlignment="1">
      <alignment horizontal="left"/>
    </xf>
    <xf numFmtId="0" fontId="30" fillId="15" borderId="2" xfId="0" applyFont="1" applyFill="1" applyBorder="1" applyAlignment="1">
      <alignment horizontal="left" vertical="center"/>
    </xf>
    <xf numFmtId="0" fontId="16" fillId="9" borderId="35" xfId="0" applyFont="1" applyFill="1" applyBorder="1" applyAlignment="1"/>
    <xf numFmtId="0" fontId="16" fillId="9" borderId="0" xfId="0" applyFont="1" applyFill="1" applyAlignment="1"/>
    <xf numFmtId="0" fontId="31" fillId="15" borderId="2" xfId="0" applyFont="1" applyFill="1" applyBorder="1" applyAlignment="1">
      <alignment horizontal="center"/>
    </xf>
    <xf numFmtId="0" fontId="31" fillId="9" borderId="2" xfId="0" applyFont="1" applyFill="1" applyBorder="1" applyAlignment="1"/>
    <xf numFmtId="0" fontId="32" fillId="15" borderId="2" xfId="0" applyFont="1" applyFill="1" applyBorder="1" applyAlignment="1">
      <alignment horizontal="center"/>
    </xf>
    <xf numFmtId="0" fontId="16" fillId="9" borderId="35" xfId="0" applyFont="1" applyFill="1" applyBorder="1" applyAlignment="1">
      <alignment horizontal="center" vertical="center" wrapText="1"/>
    </xf>
    <xf numFmtId="0" fontId="31" fillId="9" borderId="7" xfId="0" applyFont="1" applyFill="1" applyBorder="1" applyAlignment="1">
      <alignment horizontal="left"/>
    </xf>
    <xf numFmtId="0" fontId="31" fillId="9" borderId="8" xfId="0" applyFont="1" applyFill="1" applyBorder="1" applyAlignment="1">
      <alignment horizontal="left"/>
    </xf>
    <xf numFmtId="49" fontId="31" fillId="16" borderId="17" xfId="0" applyNumberFormat="1" applyFont="1" applyFill="1" applyBorder="1" applyAlignment="1">
      <alignment horizontal="left" vertical="center" wrapText="1"/>
    </xf>
    <xf numFmtId="0" fontId="8" fillId="0" borderId="11" xfId="0" applyFont="1" applyBorder="1" applyAlignment="1">
      <alignment horizontal="left" wrapText="1"/>
    </xf>
    <xf numFmtId="0" fontId="8" fillId="0" borderId="12" xfId="0" applyFont="1" applyBorder="1" applyAlignment="1">
      <alignment horizontal="left" wrapText="1"/>
    </xf>
    <xf numFmtId="0" fontId="8" fillId="0" borderId="13" xfId="0" applyFont="1" applyBorder="1" applyAlignment="1">
      <alignment horizontal="left" wrapText="1"/>
    </xf>
    <xf numFmtId="0" fontId="16" fillId="18" borderId="35" xfId="0" applyFont="1" applyFill="1" applyBorder="1" applyAlignment="1"/>
    <xf numFmtId="0" fontId="16" fillId="18" borderId="0" xfId="0" applyFont="1" applyFill="1" applyAlignment="1"/>
    <xf numFmtId="0" fontId="16" fillId="18" borderId="30" xfId="0" applyFont="1" applyFill="1" applyBorder="1" applyAlignment="1"/>
    <xf numFmtId="0" fontId="11" fillId="16" borderId="35" xfId="0" applyFont="1" applyFill="1" applyBorder="1" applyAlignment="1">
      <alignment horizontal="center" vertical="center" wrapText="1"/>
    </xf>
    <xf numFmtId="0" fontId="11" fillId="16" borderId="34" xfId="0" applyFont="1" applyFill="1" applyBorder="1" applyAlignment="1">
      <alignment horizontal="center" vertical="center" wrapText="1"/>
    </xf>
    <xf numFmtId="0" fontId="11" fillId="16" borderId="37" xfId="0" applyFont="1" applyFill="1" applyBorder="1" applyAlignment="1">
      <alignment horizontal="center" vertical="center" wrapText="1"/>
    </xf>
    <xf numFmtId="0" fontId="30" fillId="0" borderId="24" xfId="0" quotePrefix="1" applyFont="1" applyBorder="1" applyAlignment="1">
      <alignment horizontal="left" vertical="top" wrapText="1"/>
    </xf>
    <xf numFmtId="0" fontId="30" fillId="0" borderId="40" xfId="0" quotePrefix="1" applyFont="1" applyBorder="1" applyAlignment="1">
      <alignment horizontal="left" vertical="top" wrapText="1"/>
    </xf>
    <xf numFmtId="0" fontId="30" fillId="0" borderId="22" xfId="0" quotePrefix="1" applyFont="1" applyBorder="1" applyAlignment="1">
      <alignment horizontal="left" vertical="top" wrapText="1"/>
    </xf>
    <xf numFmtId="0" fontId="30" fillId="0" borderId="0" xfId="0" quotePrefix="1" applyFont="1" applyAlignment="1">
      <alignment horizontal="left" vertical="top" wrapText="1"/>
    </xf>
    <xf numFmtId="0" fontId="30" fillId="0" borderId="41" xfId="0" quotePrefix="1" applyFont="1" applyBorder="1" applyAlignment="1">
      <alignment horizontal="left" vertical="top" wrapText="1"/>
    </xf>
    <xf numFmtId="0" fontId="30" fillId="0" borderId="11" xfId="0" quotePrefix="1" applyFont="1" applyBorder="1" applyAlignment="1">
      <alignment horizontal="left" vertical="top" wrapText="1"/>
    </xf>
    <xf numFmtId="0" fontId="30" fillId="0" borderId="12" xfId="0" quotePrefix="1" applyFont="1" applyBorder="1" applyAlignment="1">
      <alignment horizontal="left" vertical="top" wrapText="1"/>
    </xf>
    <xf numFmtId="0" fontId="30" fillId="0" borderId="13" xfId="0" quotePrefix="1" applyFont="1" applyBorder="1" applyAlignment="1">
      <alignment horizontal="left" vertical="top" wrapText="1"/>
    </xf>
    <xf numFmtId="0" fontId="31" fillId="16" borderId="2" xfId="0" applyFont="1" applyFill="1" applyBorder="1" applyAlignment="1">
      <alignment horizontal="left" vertical="center"/>
    </xf>
    <xf numFmtId="0" fontId="8" fillId="0" borderId="2" xfId="0" applyFont="1" applyBorder="1" applyAlignment="1">
      <alignment horizontal="left" vertical="center" wrapText="1"/>
    </xf>
    <xf numFmtId="0" fontId="8" fillId="0" borderId="2" xfId="0" applyFont="1" applyBorder="1" applyAlignment="1">
      <alignment horizontal="left" vertical="center"/>
    </xf>
    <xf numFmtId="0" fontId="32" fillId="13" borderId="7" xfId="0" applyFont="1" applyFill="1" applyBorder="1" applyAlignment="1">
      <alignment vertical="center" wrapText="1"/>
    </xf>
    <xf numFmtId="0" fontId="32" fillId="13" borderId="8" xfId="0" applyFont="1" applyFill="1" applyBorder="1" applyAlignment="1">
      <alignment vertical="center" wrapText="1"/>
    </xf>
    <xf numFmtId="0" fontId="32" fillId="13" borderId="9" xfId="0" applyFont="1" applyFill="1" applyBorder="1" applyAlignment="1">
      <alignment vertical="center" wrapText="1"/>
    </xf>
    <xf numFmtId="0" fontId="16" fillId="16" borderId="35" xfId="0" applyFont="1" applyFill="1" applyBorder="1" applyAlignment="1">
      <alignment horizontal="center" vertical="center" wrapText="1"/>
    </xf>
    <xf numFmtId="0" fontId="16" fillId="16" borderId="34" xfId="0" applyFont="1" applyFill="1" applyBorder="1" applyAlignment="1">
      <alignment horizontal="center" vertical="center" wrapText="1"/>
    </xf>
    <xf numFmtId="0" fontId="16" fillId="16" borderId="37" xfId="0" applyFont="1" applyFill="1" applyBorder="1" applyAlignment="1">
      <alignment horizontal="center" vertical="center" wrapText="1"/>
    </xf>
    <xf numFmtId="0" fontId="31" fillId="18" borderId="2" xfId="0" applyFont="1" applyFill="1" applyBorder="1" applyAlignment="1">
      <alignment horizontal="left" vertical="center"/>
    </xf>
    <xf numFmtId="0" fontId="46" fillId="0" borderId="5" xfId="0" applyFont="1" applyBorder="1" applyAlignment="1">
      <alignment horizontal="left" vertical="center" wrapText="1"/>
    </xf>
    <xf numFmtId="0" fontId="8" fillId="0" borderId="5" xfId="0" applyFont="1" applyBorder="1" applyAlignment="1">
      <alignment horizontal="left" vertical="center" wrapText="1"/>
    </xf>
    <xf numFmtId="0" fontId="32" fillId="13" borderId="11" xfId="0" applyFont="1" applyFill="1" applyBorder="1" applyAlignment="1">
      <alignment vertical="center" wrapText="1"/>
    </xf>
    <xf numFmtId="0" fontId="32" fillId="13" borderId="12" xfId="0" applyFont="1" applyFill="1" applyBorder="1" applyAlignment="1">
      <alignment vertical="center" wrapText="1"/>
    </xf>
    <xf numFmtId="0" fontId="32" fillId="13" borderId="13" xfId="0" applyFont="1" applyFill="1" applyBorder="1" applyAlignment="1">
      <alignment vertical="center" wrapText="1"/>
    </xf>
    <xf numFmtId="0" fontId="46" fillId="0" borderId="2" xfId="0" applyFont="1" applyBorder="1" applyAlignment="1">
      <alignment horizontal="left" vertical="center" wrapText="1"/>
    </xf>
    <xf numFmtId="0" fontId="9" fillId="13" borderId="36" xfId="0" applyFont="1" applyFill="1" applyBorder="1" applyAlignment="1">
      <alignment vertical="top"/>
    </xf>
    <xf numFmtId="0" fontId="9" fillId="13" borderId="26" xfId="0" applyFont="1" applyFill="1" applyBorder="1" applyAlignment="1">
      <alignment vertical="top"/>
    </xf>
    <xf numFmtId="0" fontId="9" fillId="13" borderId="39" xfId="0" applyFont="1" applyFill="1" applyBorder="1" applyAlignment="1">
      <alignment vertical="top"/>
    </xf>
    <xf numFmtId="0" fontId="0" fillId="0" borderId="68" xfId="0" applyBorder="1" applyAlignment="1">
      <alignment horizontal="left" vertical="top" wrapText="1"/>
    </xf>
    <xf numFmtId="0" fontId="0" fillId="0" borderId="69" xfId="0" applyBorder="1" applyAlignment="1">
      <alignment horizontal="left" vertical="top" wrapText="1"/>
    </xf>
    <xf numFmtId="0" fontId="0" fillId="0" borderId="70" xfId="0" applyBorder="1" applyAlignment="1">
      <alignment horizontal="left" vertical="top" wrapText="1"/>
    </xf>
    <xf numFmtId="0" fontId="0" fillId="0" borderId="63" xfId="0" applyBorder="1" applyAlignment="1">
      <alignment horizontal="left" vertical="top" wrapText="1"/>
    </xf>
    <xf numFmtId="0" fontId="0" fillId="0" borderId="56" xfId="0" applyBorder="1" applyAlignment="1">
      <alignment horizontal="left" vertical="top" wrapText="1"/>
    </xf>
    <xf numFmtId="0" fontId="0" fillId="0" borderId="64" xfId="0" applyBorder="1" applyAlignment="1">
      <alignment horizontal="left" vertical="top" wrapText="1"/>
    </xf>
    <xf numFmtId="0" fontId="0" fillId="0" borderId="65" xfId="0" applyBorder="1" applyAlignment="1">
      <alignment horizontal="left" vertical="top" wrapText="1"/>
    </xf>
    <xf numFmtId="0" fontId="0" fillId="0" borderId="66" xfId="0" applyBorder="1" applyAlignment="1">
      <alignment horizontal="left" vertical="top" wrapText="1"/>
    </xf>
    <xf numFmtId="0" fontId="0" fillId="0" borderId="67" xfId="0" applyBorder="1" applyAlignment="1">
      <alignment horizontal="left" vertical="top" wrapText="1"/>
    </xf>
    <xf numFmtId="0" fontId="67" fillId="2" borderId="36" xfId="0" applyFont="1" applyFill="1" applyBorder="1" applyAlignment="1">
      <alignment horizontal="left" vertical="center"/>
    </xf>
    <xf numFmtId="0" fontId="67" fillId="2" borderId="26" xfId="0" applyFont="1" applyFill="1" applyBorder="1" applyAlignment="1">
      <alignment horizontal="left" vertical="center"/>
    </xf>
    <xf numFmtId="0" fontId="67" fillId="2" borderId="39" xfId="0" applyFont="1" applyFill="1" applyBorder="1" applyAlignment="1">
      <alignment horizontal="left" vertical="center"/>
    </xf>
    <xf numFmtId="0" fontId="71" fillId="2" borderId="43" xfId="0" applyFont="1" applyFill="1" applyBorder="1" applyAlignment="1">
      <alignment vertical="center" wrapText="1"/>
    </xf>
    <xf numFmtId="0" fontId="71" fillId="2" borderId="44" xfId="0" applyFont="1" applyFill="1" applyBorder="1" applyAlignment="1">
      <alignment vertical="center" wrapText="1"/>
    </xf>
    <xf numFmtId="0" fontId="56" fillId="0" borderId="43" xfId="0" applyFont="1" applyBorder="1" applyAlignment="1">
      <alignment vertical="center" wrapText="1"/>
    </xf>
    <xf numFmtId="0" fontId="56" fillId="0" borderId="46" xfId="0" applyFont="1" applyBorder="1" applyAlignment="1">
      <alignment vertical="center" wrapText="1"/>
    </xf>
    <xf numFmtId="0" fontId="15" fillId="4" borderId="46" xfId="0" applyFont="1" applyFill="1" applyBorder="1" applyAlignment="1">
      <alignment vertical="center" wrapText="1"/>
    </xf>
    <xf numFmtId="0" fontId="56" fillId="0" borderId="45" xfId="0" applyFont="1" applyBorder="1" applyAlignment="1">
      <alignment vertical="center" wrapText="1"/>
    </xf>
    <xf numFmtId="0" fontId="56" fillId="0" borderId="47" xfId="0" applyFont="1" applyBorder="1" applyAlignment="1">
      <alignment vertical="center" wrapText="1"/>
    </xf>
    <xf numFmtId="0" fontId="56" fillId="0" borderId="48" xfId="0" applyFont="1" applyBorder="1" applyAlignment="1">
      <alignment vertical="center" wrapText="1"/>
    </xf>
    <xf numFmtId="0" fontId="56" fillId="0" borderId="49" xfId="0" applyFont="1" applyBorder="1" applyAlignment="1">
      <alignment vertical="center" wrapText="1"/>
    </xf>
    <xf numFmtId="0" fontId="56" fillId="0" borderId="50" xfId="0" applyFont="1" applyBorder="1" applyAlignment="1">
      <alignment horizontal="left" vertical="center" wrapText="1" indent="3"/>
    </xf>
    <xf numFmtId="0" fontId="56" fillId="0" borderId="0" xfId="0" applyFont="1" applyAlignment="1">
      <alignment horizontal="left" vertical="center" wrapText="1" indent="3"/>
    </xf>
    <xf numFmtId="0" fontId="56" fillId="0" borderId="51" xfId="0" applyFont="1" applyBorder="1" applyAlignment="1">
      <alignment horizontal="left" vertical="center" wrapText="1" indent="3"/>
    </xf>
    <xf numFmtId="0" fontId="56" fillId="0" borderId="50" xfId="0" applyFont="1" applyBorder="1" applyAlignment="1">
      <alignment horizontal="left" vertical="center" wrapText="1" indent="7"/>
    </xf>
    <xf numFmtId="0" fontId="56" fillId="0" borderId="0" xfId="0" applyFont="1" applyAlignment="1">
      <alignment horizontal="left" vertical="center" wrapText="1" indent="7"/>
    </xf>
    <xf numFmtId="0" fontId="56" fillId="0" borderId="51" xfId="0" applyFont="1" applyBorder="1" applyAlignment="1">
      <alignment horizontal="left" vertical="center" wrapText="1" indent="7"/>
    </xf>
    <xf numFmtId="0" fontId="56" fillId="0" borderId="52" xfId="0" applyFont="1" applyBorder="1" applyAlignment="1">
      <alignment horizontal="left" vertical="center" wrapText="1" indent="3"/>
    </xf>
    <xf numFmtId="0" fontId="56" fillId="0" borderId="53" xfId="0" applyFont="1" applyBorder="1" applyAlignment="1">
      <alignment horizontal="left" vertical="center" wrapText="1" indent="3"/>
    </xf>
    <xf numFmtId="0" fontId="56" fillId="0" borderId="54" xfId="0" applyFont="1" applyBorder="1" applyAlignment="1">
      <alignment horizontal="left" vertical="center" wrapText="1" indent="3"/>
    </xf>
    <xf numFmtId="0" fontId="56" fillId="0" borderId="55" xfId="0" applyFont="1" applyBorder="1" applyAlignment="1">
      <alignment vertical="center" wrapText="1"/>
    </xf>
    <xf numFmtId="0" fontId="60" fillId="0" borderId="47" xfId="0" applyFont="1" applyBorder="1" applyAlignment="1">
      <alignment vertical="center" wrapText="1"/>
    </xf>
    <xf numFmtId="0" fontId="60" fillId="0" borderId="48" xfId="0" applyFont="1" applyBorder="1" applyAlignment="1">
      <alignment vertical="center" wrapText="1"/>
    </xf>
    <xf numFmtId="0" fontId="60" fillId="0" borderId="49" xfId="0" applyFont="1" applyBorder="1" applyAlignment="1">
      <alignment vertical="center" wrapText="1"/>
    </xf>
    <xf numFmtId="0" fontId="53" fillId="0" borderId="50" xfId="0" applyFont="1" applyBorder="1" applyAlignment="1">
      <alignment horizontal="left" vertical="center" wrapText="1" indent="5"/>
    </xf>
    <xf numFmtId="0" fontId="53" fillId="0" borderId="0" xfId="0" applyFont="1" applyAlignment="1">
      <alignment horizontal="left" vertical="center" wrapText="1" indent="5"/>
    </xf>
    <xf numFmtId="0" fontId="53" fillId="0" borderId="51" xfId="0" applyFont="1" applyBorder="1" applyAlignment="1">
      <alignment horizontal="left" vertical="center" wrapText="1" indent="5"/>
    </xf>
    <xf numFmtId="0" fontId="56" fillId="0" borderId="52" xfId="0" applyFont="1" applyBorder="1" applyAlignment="1">
      <alignment vertical="center" wrapText="1"/>
    </xf>
    <xf numFmtId="0" fontId="56" fillId="0" borderId="53" xfId="0" applyFont="1" applyBorder="1" applyAlignment="1">
      <alignment vertical="center" wrapText="1"/>
    </xf>
    <xf numFmtId="0" fontId="56" fillId="0" borderId="54" xfId="0" applyFont="1" applyBorder="1" applyAlignment="1">
      <alignment vertical="center" wrapText="1"/>
    </xf>
    <xf numFmtId="0" fontId="60" fillId="0" borderId="52" xfId="0" applyFont="1" applyBorder="1" applyAlignment="1">
      <alignment horizontal="left" vertical="center" wrapText="1" indent="3"/>
    </xf>
    <xf numFmtId="0" fontId="60" fillId="0" borderId="53" xfId="0" applyFont="1" applyBorder="1" applyAlignment="1">
      <alignment horizontal="left" vertical="center" wrapText="1" indent="3"/>
    </xf>
    <xf numFmtId="0" fontId="60" fillId="0" borderId="54" xfId="0" applyFont="1" applyBorder="1" applyAlignment="1">
      <alignment horizontal="left" vertical="center" wrapText="1" indent="3"/>
    </xf>
    <xf numFmtId="0" fontId="56" fillId="0" borderId="50" xfId="0" applyFont="1" applyBorder="1" applyAlignment="1">
      <alignment vertical="center" wrapText="1"/>
    </xf>
    <xf numFmtId="0" fontId="56" fillId="0" borderId="0" xfId="0" applyFont="1" applyAlignment="1">
      <alignment vertical="center" wrapText="1"/>
    </xf>
    <xf numFmtId="0" fontId="56" fillId="0" borderId="51" xfId="0" applyFont="1" applyBorder="1" applyAlignment="1">
      <alignment vertical="center" wrapText="1"/>
    </xf>
    <xf numFmtId="0" fontId="60" fillId="0" borderId="52" xfId="0" applyFont="1" applyBorder="1" applyAlignment="1">
      <alignment vertical="center" wrapText="1"/>
    </xf>
    <xf numFmtId="0" fontId="60" fillId="0" borderId="53" xfId="0" applyFont="1" applyBorder="1" applyAlignment="1">
      <alignment vertical="center" wrapText="1"/>
    </xf>
    <xf numFmtId="0" fontId="60" fillId="0" borderId="54" xfId="0" applyFont="1" applyBorder="1" applyAlignment="1">
      <alignment vertical="center" wrapText="1"/>
    </xf>
    <xf numFmtId="0" fontId="60" fillId="0" borderId="43" xfId="0" applyFont="1" applyBorder="1" applyAlignment="1">
      <alignment vertical="center" wrapText="1"/>
    </xf>
    <xf numFmtId="0" fontId="75" fillId="0" borderId="30" xfId="1" applyFont="1" applyBorder="1" applyAlignment="1">
      <alignment horizontal="center"/>
    </xf>
  </cellXfs>
  <cellStyles count="6">
    <cellStyle name="Comma" xfId="5" builtinId="3"/>
    <cellStyle name="Comma [0]" xfId="3" builtinId="6"/>
    <cellStyle name="Currency" xfId="4" builtinId="4"/>
    <cellStyle name="Hyperlink" xfId="1" builtinId="8"/>
    <cellStyle name="Normal" xfId="0" builtinId="0"/>
    <cellStyle name="Percent" xfId="2" builtinId="5"/>
  </cellStyles>
  <dxfs count="4">
    <dxf>
      <fill>
        <patternFill>
          <bgColor rgb="FFF9E7E8"/>
        </patternFill>
      </fill>
      <border>
        <left style="thin">
          <color auto="1"/>
        </left>
        <right style="thin">
          <color auto="1"/>
        </right>
        <vertical style="thin">
          <color auto="1"/>
        </vertical>
      </border>
    </dxf>
    <dxf>
      <font>
        <strike val="0"/>
      </font>
      <fill>
        <patternFill>
          <bgColor rgb="FFF2CCCC"/>
        </patternFill>
      </fill>
      <border>
        <left style="thin">
          <color auto="1"/>
        </left>
        <right style="thin">
          <color auto="1"/>
        </right>
        <top/>
        <bottom/>
        <vertical style="thin">
          <color auto="1"/>
        </vertical>
      </border>
    </dxf>
    <dxf>
      <font>
        <color theme="0"/>
      </font>
      <fill>
        <patternFill>
          <bgColor theme="4"/>
        </patternFill>
      </fill>
      <border>
        <bottom style="thin">
          <color auto="1"/>
        </bottom>
        <vertical style="thin">
          <color auto="1"/>
        </vertical>
        <horizontal style="thin">
          <color auto="1"/>
        </horizontal>
      </border>
    </dxf>
    <dxf>
      <border>
        <vertical/>
        <horizontal/>
      </border>
    </dxf>
  </dxfs>
  <tableStyles count="1" defaultTableStyle="TableStyleMedium2" defaultPivotStyle="PivotStyleMedium9">
    <tableStyle name="Red Brand Table" pivot="0" count="4" xr9:uid="{7FA0E2DB-2BD7-4D17-AB3C-A29F10CB5EA9}">
      <tableStyleElement type="wholeTable" dxfId="3"/>
      <tableStyleElement type="headerRow" dxfId="2"/>
      <tableStyleElement type="firstRowStripe" dxfId="1"/>
      <tableStyleElement type="secondRowStripe" dxfId="0"/>
    </tableStyle>
  </tableStyles>
  <colors>
    <mruColors>
      <color rgb="FF8A59AD"/>
      <color rgb="FF1378D1"/>
      <color rgb="FFEDE3FA"/>
      <color rgb="FFDAE3F8"/>
      <color rgb="FF228F67"/>
      <color rgb="FFD6F9D3"/>
      <color rgb="FFCEF8FC"/>
      <color rgb="FFE0FBF7"/>
      <color rgb="FF14415C"/>
      <color rgb="FF3672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eetMetadata" Target="metadata.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17/06/relationships/rdRichValueTypes" Target="richData/rdRichValueTypes.xml"/><Relationship Id="rId2" Type="http://schemas.openxmlformats.org/officeDocument/2006/relationships/worksheet" Target="worksheets/sheet2.xml"/><Relationship Id="rId16" Type="http://schemas.microsoft.com/office/2017/06/relationships/rdRichValueStructure" Target="richData/rdrichvaluestructure.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microsoft.com/office/2017/06/relationships/rdRichValue" Target="richData/rdrichvalue.xml"/><Relationship Id="rId10" Type="http://schemas.openxmlformats.org/officeDocument/2006/relationships/theme" Target="theme/theme1.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0/relationships/richValueRel" Target="richData/richValueRel.xml"/></Relationships>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rv>
  <rv s="0">
    <v>1</v>
    <v>5</v>
  </rv>
  <rv s="0">
    <v>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heme/theme1.xml><?xml version="1.0" encoding="utf-8"?>
<a:theme xmlns:a="http://schemas.openxmlformats.org/drawingml/2006/main" name="medibank">
  <a:themeElements>
    <a:clrScheme name="Custom 1">
      <a:dk1>
        <a:sysClr val="windowText" lastClr="000000"/>
      </a:dk1>
      <a:lt1>
        <a:srgbClr val="FFFFFF"/>
      </a:lt1>
      <a:dk2>
        <a:srgbClr val="DD0822"/>
      </a:dk2>
      <a:lt2>
        <a:srgbClr val="1378D1"/>
      </a:lt2>
      <a:accent1>
        <a:srgbClr val="202778"/>
      </a:accent1>
      <a:accent2>
        <a:srgbClr val="8A59AD"/>
      </a:accent2>
      <a:accent3>
        <a:srgbClr val="228F67"/>
      </a:accent3>
      <a:accent4>
        <a:srgbClr val="616ED6"/>
      </a:accent4>
      <a:accent5>
        <a:srgbClr val="6DC0BF"/>
      </a:accent5>
      <a:accent6>
        <a:srgbClr val="FFB648"/>
      </a:accent6>
      <a:hlink>
        <a:srgbClr val="100F56"/>
      </a:hlink>
      <a:folHlink>
        <a:srgbClr val="592C7C"/>
      </a:folHlink>
    </a:clrScheme>
    <a:fontScheme name="Euclid">
      <a:majorFont>
        <a:latin typeface="Euclid Circular A SemiBold"/>
        <a:ea typeface=""/>
        <a:cs typeface=""/>
      </a:majorFont>
      <a:minorFont>
        <a:latin typeface="Euclid Circular 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wrap="square" lIns="91440" tIns="45720" rIns="91440" bIns="45720" rtlCol="0" anchor="ctr" anchorCtr="0">
        <a:normAutofit/>
      </a:bodyPr>
      <a:lstStyle>
        <a:defPPr algn="l">
          <a:defRPr sz="1600" dirty="0" smtClean="0">
            <a:solidFill>
              <a:srgbClr val="414042"/>
            </a:solidFill>
          </a:defRPr>
        </a:defPPr>
      </a:lstStyle>
    </a:txDef>
  </a:objectDefaults>
  <a:extraClrSchemeLst/>
  <a:extLst>
    <a:ext uri="{05A4C25C-085E-4340-85A3-A5531E510DB2}">
      <thm15:themeFamily xmlns:thm15="http://schemas.microsoft.com/office/thememl/2012/main" name="medibank" id="{B0F1E2C6-098D-485A-B3A7-63C2E97EFCB3}" vid="{4B7DAE2C-F431-4D0E-A77C-CFCFD42FB34D}"/>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5828F-DEC4-450F-A7DD-B9B7CAE26CAB}">
  <dimension ref="A1:O42"/>
  <sheetViews>
    <sheetView showGridLines="0" tabSelected="1" zoomScale="53" zoomScaleNormal="100" workbookViewId="0">
      <selection activeCell="Q17" sqref="Q17"/>
    </sheetView>
  </sheetViews>
  <sheetFormatPr defaultRowHeight="14.4" x14ac:dyDescent="0.3"/>
  <cols>
    <col min="13" max="13" width="7.36328125" customWidth="1"/>
    <col min="14" max="14" width="6.453125" customWidth="1"/>
  </cols>
  <sheetData>
    <row r="1" spans="1:15" ht="11.4" customHeight="1" x14ac:dyDescent="0.3">
      <c r="A1" s="275" t="e" vm="1">
        <v>#VALUE!</v>
      </c>
      <c r="B1" s="275"/>
      <c r="C1" s="275"/>
      <c r="D1" s="275"/>
      <c r="E1" s="275"/>
      <c r="F1" s="275"/>
      <c r="G1" s="275"/>
      <c r="H1" s="275"/>
      <c r="I1" s="275"/>
      <c r="J1" s="275"/>
      <c r="K1" s="275"/>
      <c r="L1" s="275"/>
      <c r="M1" s="275"/>
      <c r="N1" s="275"/>
      <c r="O1" s="275"/>
    </row>
    <row r="2" spans="1:15" x14ac:dyDescent="0.3">
      <c r="A2" s="275"/>
      <c r="B2" s="275"/>
      <c r="C2" s="275"/>
      <c r="D2" s="275"/>
      <c r="E2" s="275"/>
      <c r="F2" s="275"/>
      <c r="G2" s="275"/>
      <c r="H2" s="275"/>
      <c r="I2" s="275"/>
      <c r="J2" s="275"/>
      <c r="K2" s="275"/>
      <c r="L2" s="275"/>
      <c r="M2" s="275"/>
      <c r="N2" s="275"/>
      <c r="O2" s="275"/>
    </row>
    <row r="3" spans="1:15" x14ac:dyDescent="0.3">
      <c r="A3" s="275"/>
      <c r="B3" s="275"/>
      <c r="C3" s="275"/>
      <c r="D3" s="275"/>
      <c r="E3" s="275"/>
      <c r="F3" s="275"/>
      <c r="G3" s="275"/>
      <c r="H3" s="275"/>
      <c r="I3" s="275"/>
      <c r="J3" s="275"/>
      <c r="K3" s="275"/>
      <c r="L3" s="275"/>
      <c r="M3" s="275"/>
      <c r="N3" s="275"/>
      <c r="O3" s="275"/>
    </row>
    <row r="4" spans="1:15" x14ac:dyDescent="0.3">
      <c r="A4" s="275"/>
      <c r="B4" s="275"/>
      <c r="C4" s="275"/>
      <c r="D4" s="275"/>
      <c r="E4" s="275"/>
      <c r="F4" s="275"/>
      <c r="G4" s="275"/>
      <c r="H4" s="275"/>
      <c r="I4" s="275"/>
      <c r="J4" s="275"/>
      <c r="K4" s="275"/>
      <c r="L4" s="275"/>
      <c r="M4" s="275"/>
      <c r="N4" s="275"/>
      <c r="O4" s="275"/>
    </row>
    <row r="5" spans="1:15" x14ac:dyDescent="0.3">
      <c r="A5" s="275"/>
      <c r="B5" s="275"/>
      <c r="C5" s="275"/>
      <c r="D5" s="275"/>
      <c r="E5" s="275"/>
      <c r="F5" s="275"/>
      <c r="G5" s="275"/>
      <c r="H5" s="275"/>
      <c r="I5" s="275"/>
      <c r="J5" s="275"/>
      <c r="K5" s="275"/>
      <c r="L5" s="275"/>
      <c r="M5" s="275"/>
      <c r="N5" s="275"/>
      <c r="O5" s="275"/>
    </row>
    <row r="6" spans="1:15" x14ac:dyDescent="0.3">
      <c r="A6" s="275"/>
      <c r="B6" s="275"/>
      <c r="C6" s="275"/>
      <c r="D6" s="275"/>
      <c r="E6" s="275"/>
      <c r="F6" s="275"/>
      <c r="G6" s="275"/>
      <c r="H6" s="275"/>
      <c r="I6" s="275"/>
      <c r="J6" s="275"/>
      <c r="K6" s="275"/>
      <c r="L6" s="275"/>
      <c r="M6" s="275"/>
      <c r="N6" s="275"/>
      <c r="O6" s="275"/>
    </row>
    <row r="7" spans="1:15" x14ac:dyDescent="0.3">
      <c r="A7" s="275"/>
      <c r="B7" s="275"/>
      <c r="C7" s="275"/>
      <c r="D7" s="275"/>
      <c r="E7" s="275"/>
      <c r="F7" s="275"/>
      <c r="G7" s="275"/>
      <c r="H7" s="275"/>
      <c r="I7" s="275"/>
      <c r="J7" s="275"/>
      <c r="K7" s="275"/>
      <c r="L7" s="275"/>
      <c r="M7" s="275"/>
      <c r="N7" s="275"/>
      <c r="O7" s="275"/>
    </row>
    <row r="8" spans="1:15" x14ac:dyDescent="0.3">
      <c r="A8" s="275"/>
      <c r="B8" s="275"/>
      <c r="C8" s="275"/>
      <c r="D8" s="275"/>
      <c r="E8" s="275"/>
      <c r="F8" s="275"/>
      <c r="G8" s="275"/>
      <c r="H8" s="275"/>
      <c r="I8" s="275"/>
      <c r="J8" s="275"/>
      <c r="K8" s="275"/>
      <c r="L8" s="275"/>
      <c r="M8" s="275"/>
      <c r="N8" s="275"/>
      <c r="O8" s="275"/>
    </row>
    <row r="9" spans="1:15" x14ac:dyDescent="0.3">
      <c r="A9" s="275"/>
      <c r="B9" s="275"/>
      <c r="C9" s="275"/>
      <c r="D9" s="275"/>
      <c r="E9" s="275"/>
      <c r="F9" s="275"/>
      <c r="G9" s="275"/>
      <c r="H9" s="275"/>
      <c r="I9" s="275"/>
      <c r="J9" s="275"/>
      <c r="K9" s="275"/>
      <c r="L9" s="275"/>
      <c r="M9" s="275"/>
      <c r="N9" s="275"/>
      <c r="O9" s="275"/>
    </row>
    <row r="10" spans="1:15" x14ac:dyDescent="0.3">
      <c r="A10" s="275"/>
      <c r="B10" s="275"/>
      <c r="C10" s="275"/>
      <c r="D10" s="275"/>
      <c r="E10" s="275"/>
      <c r="F10" s="275"/>
      <c r="G10" s="275"/>
      <c r="H10" s="275"/>
      <c r="I10" s="275"/>
      <c r="J10" s="275"/>
      <c r="K10" s="275"/>
      <c r="L10" s="275"/>
      <c r="M10" s="275"/>
      <c r="N10" s="275"/>
      <c r="O10" s="275"/>
    </row>
    <row r="11" spans="1:15" x14ac:dyDescent="0.3">
      <c r="A11" s="275"/>
      <c r="B11" s="275"/>
      <c r="C11" s="275"/>
      <c r="D11" s="275"/>
      <c r="E11" s="275"/>
      <c r="F11" s="275"/>
      <c r="G11" s="275"/>
      <c r="H11" s="275"/>
      <c r="I11" s="275"/>
      <c r="J11" s="275"/>
      <c r="K11" s="275"/>
      <c r="L11" s="275"/>
      <c r="M11" s="275"/>
      <c r="N11" s="275"/>
      <c r="O11" s="275"/>
    </row>
    <row r="12" spans="1:15" x14ac:dyDescent="0.3">
      <c r="A12" s="275"/>
      <c r="B12" s="275"/>
      <c r="C12" s="275"/>
      <c r="D12" s="275"/>
      <c r="E12" s="275"/>
      <c r="F12" s="275"/>
      <c r="G12" s="275"/>
      <c r="H12" s="275"/>
      <c r="I12" s="275"/>
      <c r="J12" s="275"/>
      <c r="K12" s="275"/>
      <c r="L12" s="275"/>
      <c r="M12" s="275"/>
      <c r="N12" s="275"/>
      <c r="O12" s="275"/>
    </row>
    <row r="13" spans="1:15" x14ac:dyDescent="0.3">
      <c r="A13" s="275"/>
      <c r="B13" s="275"/>
      <c r="C13" s="275"/>
      <c r="D13" s="275"/>
      <c r="E13" s="275"/>
      <c r="F13" s="275"/>
      <c r="G13" s="275"/>
      <c r="H13" s="275"/>
      <c r="I13" s="275"/>
      <c r="J13" s="275"/>
      <c r="K13" s="275"/>
      <c r="L13" s="275"/>
      <c r="M13" s="275"/>
      <c r="N13" s="275"/>
      <c r="O13" s="275"/>
    </row>
    <row r="14" spans="1:15" x14ac:dyDescent="0.3">
      <c r="A14" s="275"/>
      <c r="B14" s="275"/>
      <c r="C14" s="275"/>
      <c r="D14" s="275"/>
      <c r="E14" s="275"/>
      <c r="F14" s="275"/>
      <c r="G14" s="275"/>
      <c r="H14" s="275"/>
      <c r="I14" s="275"/>
      <c r="J14" s="275"/>
      <c r="K14" s="275"/>
      <c r="L14" s="275"/>
      <c r="M14" s="275"/>
      <c r="N14" s="275"/>
      <c r="O14" s="275"/>
    </row>
    <row r="15" spans="1:15" x14ac:dyDescent="0.3">
      <c r="A15" s="275"/>
      <c r="B15" s="275"/>
      <c r="C15" s="275"/>
      <c r="D15" s="275"/>
      <c r="E15" s="275"/>
      <c r="F15" s="275"/>
      <c r="G15" s="275"/>
      <c r="H15" s="275"/>
      <c r="I15" s="275"/>
      <c r="J15" s="275"/>
      <c r="K15" s="275"/>
      <c r="L15" s="275"/>
      <c r="M15" s="275"/>
      <c r="N15" s="275"/>
      <c r="O15" s="275"/>
    </row>
    <row r="16" spans="1:15" x14ac:dyDescent="0.3">
      <c r="A16" s="275"/>
      <c r="B16" s="275"/>
      <c r="C16" s="275"/>
      <c r="D16" s="275"/>
      <c r="E16" s="275"/>
      <c r="F16" s="275"/>
      <c r="G16" s="275"/>
      <c r="H16" s="275"/>
      <c r="I16" s="275"/>
      <c r="J16" s="275"/>
      <c r="K16" s="275"/>
      <c r="L16" s="275"/>
      <c r="M16" s="275"/>
      <c r="N16" s="275"/>
      <c r="O16" s="275"/>
    </row>
    <row r="17" spans="1:15" x14ac:dyDescent="0.3">
      <c r="A17" s="275"/>
      <c r="B17" s="275"/>
      <c r="C17" s="275"/>
      <c r="D17" s="275"/>
      <c r="E17" s="275"/>
      <c r="F17" s="275"/>
      <c r="G17" s="275"/>
      <c r="H17" s="275"/>
      <c r="I17" s="275"/>
      <c r="J17" s="275"/>
      <c r="K17" s="275"/>
      <c r="L17" s="275"/>
      <c r="M17" s="275"/>
      <c r="N17" s="275"/>
      <c r="O17" s="275"/>
    </row>
    <row r="18" spans="1:15" x14ac:dyDescent="0.3">
      <c r="A18" s="275"/>
      <c r="B18" s="275"/>
      <c r="C18" s="275"/>
      <c r="D18" s="275"/>
      <c r="E18" s="275"/>
      <c r="F18" s="275"/>
      <c r="G18" s="275"/>
      <c r="H18" s="275"/>
      <c r="I18" s="275"/>
      <c r="J18" s="275"/>
      <c r="K18" s="275"/>
      <c r="L18" s="275"/>
      <c r="M18" s="275"/>
      <c r="N18" s="275"/>
      <c r="O18" s="275"/>
    </row>
    <row r="19" spans="1:15" x14ac:dyDescent="0.3">
      <c r="A19" s="275"/>
      <c r="B19" s="275"/>
      <c r="C19" s="275"/>
      <c r="D19" s="275"/>
      <c r="E19" s="275"/>
      <c r="F19" s="275"/>
      <c r="G19" s="275"/>
      <c r="H19" s="275"/>
      <c r="I19" s="275"/>
      <c r="J19" s="275"/>
      <c r="K19" s="275"/>
      <c r="L19" s="275"/>
      <c r="M19" s="275"/>
      <c r="N19" s="275"/>
      <c r="O19" s="275"/>
    </row>
    <row r="20" spans="1:15" x14ac:dyDescent="0.3">
      <c r="A20" s="275"/>
      <c r="B20" s="275"/>
      <c r="C20" s="275"/>
      <c r="D20" s="275"/>
      <c r="E20" s="275"/>
      <c r="F20" s="275"/>
      <c r="G20" s="275"/>
      <c r="H20" s="275"/>
      <c r="I20" s="275"/>
      <c r="J20" s="275"/>
      <c r="K20" s="275"/>
      <c r="L20" s="275"/>
      <c r="M20" s="275"/>
      <c r="N20" s="275"/>
      <c r="O20" s="275"/>
    </row>
    <row r="21" spans="1:15" x14ac:dyDescent="0.3">
      <c r="A21" s="275"/>
      <c r="B21" s="275"/>
      <c r="C21" s="275"/>
      <c r="D21" s="275"/>
      <c r="E21" s="275"/>
      <c r="F21" s="275"/>
      <c r="G21" s="275"/>
      <c r="H21" s="275"/>
      <c r="I21" s="275"/>
      <c r="J21" s="275"/>
      <c r="K21" s="275"/>
      <c r="L21" s="275"/>
      <c r="M21" s="275"/>
      <c r="N21" s="275"/>
      <c r="O21" s="275"/>
    </row>
    <row r="22" spans="1:15" x14ac:dyDescent="0.3">
      <c r="A22" s="275"/>
      <c r="B22" s="275"/>
      <c r="C22" s="275"/>
      <c r="D22" s="275"/>
      <c r="E22" s="275"/>
      <c r="F22" s="275"/>
      <c r="G22" s="275"/>
      <c r="H22" s="275"/>
      <c r="I22" s="275"/>
      <c r="J22" s="275"/>
      <c r="K22" s="275"/>
      <c r="L22" s="275"/>
      <c r="M22" s="275"/>
      <c r="N22" s="275"/>
      <c r="O22" s="275"/>
    </row>
    <row r="23" spans="1:15" x14ac:dyDescent="0.3">
      <c r="A23" s="275"/>
      <c r="B23" s="275"/>
      <c r="C23" s="275"/>
      <c r="D23" s="275"/>
      <c r="E23" s="275"/>
      <c r="F23" s="275"/>
      <c r="G23" s="275"/>
      <c r="H23" s="275"/>
      <c r="I23" s="275"/>
      <c r="J23" s="275"/>
      <c r="K23" s="275"/>
      <c r="L23" s="275"/>
      <c r="M23" s="275"/>
      <c r="N23" s="275"/>
      <c r="O23" s="275"/>
    </row>
    <row r="24" spans="1:15" x14ac:dyDescent="0.3">
      <c r="A24" s="275"/>
      <c r="B24" s="275"/>
      <c r="C24" s="275"/>
      <c r="D24" s="275"/>
      <c r="E24" s="275"/>
      <c r="F24" s="275"/>
      <c r="G24" s="275"/>
      <c r="H24" s="275"/>
      <c r="I24" s="275"/>
      <c r="J24" s="275"/>
      <c r="K24" s="275"/>
      <c r="L24" s="275"/>
      <c r="M24" s="275"/>
      <c r="N24" s="275"/>
      <c r="O24" s="275"/>
    </row>
    <row r="25" spans="1:15" x14ac:dyDescent="0.3">
      <c r="A25" s="275"/>
      <c r="B25" s="275"/>
      <c r="C25" s="275"/>
      <c r="D25" s="275"/>
      <c r="E25" s="275"/>
      <c r="F25" s="275"/>
      <c r="G25" s="275"/>
      <c r="H25" s="275"/>
      <c r="I25" s="275"/>
      <c r="J25" s="275"/>
      <c r="K25" s="275"/>
      <c r="L25" s="275"/>
      <c r="M25" s="275"/>
      <c r="N25" s="275"/>
      <c r="O25" s="275"/>
    </row>
    <row r="26" spans="1:15" x14ac:dyDescent="0.3">
      <c r="A26" s="275"/>
      <c r="B26" s="275"/>
      <c r="C26" s="275"/>
      <c r="D26" s="275"/>
      <c r="E26" s="275"/>
      <c r="F26" s="275"/>
      <c r="G26" s="275"/>
      <c r="H26" s="275"/>
      <c r="I26" s="275"/>
      <c r="J26" s="275"/>
      <c r="K26" s="275"/>
      <c r="L26" s="275"/>
      <c r="M26" s="275"/>
      <c r="N26" s="275"/>
      <c r="O26" s="275"/>
    </row>
    <row r="27" spans="1:15" x14ac:dyDescent="0.3">
      <c r="A27" s="275"/>
      <c r="B27" s="275"/>
      <c r="C27" s="275"/>
      <c r="D27" s="275"/>
      <c r="E27" s="275"/>
      <c r="F27" s="275"/>
      <c r="G27" s="275"/>
      <c r="H27" s="275"/>
      <c r="I27" s="275"/>
      <c r="J27" s="275"/>
      <c r="K27" s="275"/>
      <c r="L27" s="275"/>
      <c r="M27" s="275"/>
      <c r="N27" s="275"/>
      <c r="O27" s="275"/>
    </row>
    <row r="28" spans="1:15" x14ac:dyDescent="0.3">
      <c r="A28" s="275"/>
      <c r="B28" s="275"/>
      <c r="C28" s="275"/>
      <c r="D28" s="275"/>
      <c r="E28" s="275"/>
      <c r="F28" s="275"/>
      <c r="G28" s="275"/>
      <c r="H28" s="275"/>
      <c r="I28" s="275"/>
      <c r="J28" s="275"/>
      <c r="K28" s="275"/>
      <c r="L28" s="275"/>
      <c r="M28" s="275"/>
      <c r="N28" s="275"/>
      <c r="O28" s="275"/>
    </row>
    <row r="29" spans="1:15" x14ac:dyDescent="0.3">
      <c r="A29" s="275"/>
      <c r="B29" s="275"/>
      <c r="C29" s="275"/>
      <c r="D29" s="275"/>
      <c r="E29" s="275"/>
      <c r="F29" s="275"/>
      <c r="G29" s="275"/>
      <c r="H29" s="275"/>
      <c r="I29" s="275"/>
      <c r="J29" s="275"/>
      <c r="K29" s="275"/>
      <c r="L29" s="275"/>
      <c r="M29" s="275"/>
      <c r="N29" s="275"/>
      <c r="O29" s="275"/>
    </row>
    <row r="30" spans="1:15" x14ac:dyDescent="0.3">
      <c r="A30" s="275"/>
      <c r="B30" s="275"/>
      <c r="C30" s="275"/>
      <c r="D30" s="275"/>
      <c r="E30" s="275"/>
      <c r="F30" s="275"/>
      <c r="G30" s="275"/>
      <c r="H30" s="275"/>
      <c r="I30" s="275"/>
      <c r="J30" s="275"/>
      <c r="K30" s="275"/>
      <c r="L30" s="275"/>
      <c r="M30" s="275"/>
      <c r="N30" s="275"/>
      <c r="O30" s="275"/>
    </row>
    <row r="31" spans="1:15" x14ac:dyDescent="0.3">
      <c r="A31" s="275"/>
      <c r="B31" s="275"/>
      <c r="C31" s="275"/>
      <c r="D31" s="275"/>
      <c r="E31" s="275"/>
      <c r="F31" s="275"/>
      <c r="G31" s="275"/>
      <c r="H31" s="275"/>
      <c r="I31" s="275"/>
      <c r="J31" s="275"/>
      <c r="K31" s="275"/>
      <c r="L31" s="275"/>
      <c r="M31" s="275"/>
      <c r="N31" s="275"/>
      <c r="O31" s="275"/>
    </row>
    <row r="32" spans="1:15" x14ac:dyDescent="0.3">
      <c r="A32" s="275"/>
      <c r="B32" s="275"/>
      <c r="C32" s="275"/>
      <c r="D32" s="275"/>
      <c r="E32" s="275"/>
      <c r="F32" s="275"/>
      <c r="G32" s="275"/>
      <c r="H32" s="275"/>
      <c r="I32" s="275"/>
      <c r="J32" s="275"/>
      <c r="K32" s="275"/>
      <c r="L32" s="275"/>
      <c r="M32" s="275"/>
      <c r="N32" s="275"/>
      <c r="O32" s="275"/>
    </row>
    <row r="33" spans="1:15" x14ac:dyDescent="0.3">
      <c r="A33" s="275"/>
      <c r="B33" s="275"/>
      <c r="C33" s="275"/>
      <c r="D33" s="275"/>
      <c r="E33" s="275"/>
      <c r="F33" s="275"/>
      <c r="G33" s="275"/>
      <c r="H33" s="275"/>
      <c r="I33" s="275"/>
      <c r="J33" s="275"/>
      <c r="K33" s="275"/>
      <c r="L33" s="275"/>
      <c r="M33" s="275"/>
      <c r="N33" s="275"/>
      <c r="O33" s="275"/>
    </row>
    <row r="34" spans="1:15" x14ac:dyDescent="0.3">
      <c r="A34" s="275"/>
      <c r="B34" s="275"/>
      <c r="C34" s="275"/>
      <c r="D34" s="275"/>
      <c r="E34" s="275"/>
      <c r="F34" s="275"/>
      <c r="G34" s="275"/>
      <c r="H34" s="275"/>
      <c r="I34" s="275"/>
      <c r="J34" s="275"/>
      <c r="K34" s="275"/>
      <c r="L34" s="275"/>
      <c r="M34" s="275"/>
      <c r="N34" s="275"/>
      <c r="O34" s="275"/>
    </row>
    <row r="35" spans="1:15" x14ac:dyDescent="0.3">
      <c r="A35" s="275"/>
      <c r="B35" s="275"/>
      <c r="C35" s="275"/>
      <c r="D35" s="275"/>
      <c r="E35" s="275"/>
      <c r="F35" s="275"/>
      <c r="G35" s="275"/>
      <c r="H35" s="275"/>
      <c r="I35" s="275"/>
      <c r="J35" s="275"/>
      <c r="K35" s="275"/>
      <c r="L35" s="275"/>
      <c r="M35" s="275"/>
      <c r="N35" s="275"/>
      <c r="O35" s="275"/>
    </row>
    <row r="36" spans="1:15" x14ac:dyDescent="0.3">
      <c r="A36" s="275"/>
      <c r="B36" s="275"/>
      <c r="C36" s="275"/>
      <c r="D36" s="275"/>
      <c r="E36" s="275"/>
      <c r="F36" s="275"/>
      <c r="G36" s="275"/>
      <c r="H36" s="275"/>
      <c r="I36" s="275"/>
      <c r="J36" s="275"/>
      <c r="K36" s="275"/>
      <c r="L36" s="275"/>
      <c r="M36" s="275"/>
      <c r="N36" s="275"/>
      <c r="O36" s="275"/>
    </row>
    <row r="37" spans="1:15" x14ac:dyDescent="0.3">
      <c r="A37" s="275"/>
      <c r="B37" s="275"/>
      <c r="C37" s="275"/>
      <c r="D37" s="275"/>
      <c r="E37" s="275"/>
      <c r="F37" s="275"/>
      <c r="G37" s="275"/>
      <c r="H37" s="275"/>
      <c r="I37" s="275"/>
      <c r="J37" s="275"/>
      <c r="K37" s="275"/>
      <c r="L37" s="275"/>
      <c r="M37" s="275"/>
      <c r="N37" s="275"/>
      <c r="O37" s="275"/>
    </row>
    <row r="38" spans="1:15" x14ac:dyDescent="0.3">
      <c r="A38" s="275"/>
      <c r="B38" s="275"/>
      <c r="C38" s="275"/>
      <c r="D38" s="275"/>
      <c r="E38" s="275"/>
      <c r="F38" s="275"/>
      <c r="G38" s="275"/>
      <c r="H38" s="275"/>
      <c r="I38" s="275"/>
      <c r="J38" s="275"/>
      <c r="K38" s="275"/>
      <c r="L38" s="275"/>
      <c r="M38" s="275"/>
      <c r="N38" s="275"/>
      <c r="O38" s="275"/>
    </row>
    <row r="39" spans="1:15" x14ac:dyDescent="0.3">
      <c r="A39" s="275"/>
      <c r="B39" s="275"/>
      <c r="C39" s="275"/>
      <c r="D39" s="275"/>
      <c r="E39" s="275"/>
      <c r="F39" s="275"/>
      <c r="G39" s="275"/>
      <c r="H39" s="275"/>
      <c r="I39" s="275"/>
      <c r="J39" s="275"/>
      <c r="K39" s="275"/>
      <c r="L39" s="275"/>
      <c r="M39" s="275"/>
      <c r="N39" s="275"/>
      <c r="O39" s="275"/>
    </row>
    <row r="40" spans="1:15" x14ac:dyDescent="0.3">
      <c r="A40" s="275"/>
      <c r="B40" s="275"/>
      <c r="C40" s="275"/>
      <c r="D40" s="275"/>
      <c r="E40" s="275"/>
      <c r="F40" s="275"/>
      <c r="G40" s="275"/>
      <c r="H40" s="275"/>
      <c r="I40" s="275"/>
      <c r="J40" s="275"/>
      <c r="K40" s="275"/>
      <c r="L40" s="275"/>
      <c r="M40" s="275"/>
      <c r="N40" s="275"/>
      <c r="O40" s="275"/>
    </row>
    <row r="41" spans="1:15" x14ac:dyDescent="0.3">
      <c r="A41" s="275"/>
      <c r="B41" s="275"/>
      <c r="C41" s="275"/>
      <c r="D41" s="275"/>
      <c r="E41" s="275"/>
      <c r="F41" s="275"/>
      <c r="G41" s="275"/>
      <c r="H41" s="275"/>
      <c r="I41" s="275"/>
      <c r="J41" s="275"/>
      <c r="K41" s="275"/>
      <c r="L41" s="275"/>
      <c r="M41" s="275"/>
      <c r="N41" s="275"/>
      <c r="O41" s="275"/>
    </row>
    <row r="42" spans="1:15" x14ac:dyDescent="0.3">
      <c r="A42" s="275"/>
      <c r="B42" s="275"/>
      <c r="C42" s="275"/>
      <c r="D42" s="275"/>
      <c r="E42" s="275"/>
      <c r="F42" s="275"/>
      <c r="G42" s="275"/>
      <c r="H42" s="275"/>
      <c r="I42" s="275"/>
      <c r="J42" s="275"/>
      <c r="K42" s="275"/>
      <c r="L42" s="275"/>
      <c r="M42" s="275"/>
      <c r="N42" s="275"/>
      <c r="O42" s="275"/>
    </row>
  </sheetData>
  <sheetProtection algorithmName="SHA-512" hashValue="UJ9t1csnOuZYPnozjyvSsfDrcK07fesW/HnkQAwmGKc2wgGXqvQrDQzZyo5iS2SSoBgGltpioCZ+gTkrOFC/qw==" saltValue="L1xB+jm/pHG5xmJWgAQChQ==" spinCount="100000" sheet="1" objects="1" scenarios="1"/>
  <mergeCells count="1">
    <mergeCell ref="A1:O42"/>
  </mergeCells>
  <pageMargins left="0.7" right="0.7"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65F9B-32F2-40A1-9D90-2A280E36D975}">
  <dimension ref="B1:G111"/>
  <sheetViews>
    <sheetView showGridLines="0" topLeftCell="C21" zoomScale="124" zoomScaleNormal="100" workbookViewId="0">
      <selection activeCell="D25" sqref="D25"/>
    </sheetView>
  </sheetViews>
  <sheetFormatPr defaultRowHeight="14.4" x14ac:dyDescent="0.3"/>
  <cols>
    <col min="1" max="1" width="3.90625" customWidth="1"/>
    <col min="2" max="2" width="58.453125" customWidth="1"/>
    <col min="3" max="3" width="43.90625" customWidth="1"/>
    <col min="4" max="4" width="37.36328125" customWidth="1"/>
  </cols>
  <sheetData>
    <row r="1" spans="2:4" x14ac:dyDescent="0.3">
      <c r="D1" s="275" t="e" vm="2">
        <v>#VALUE!</v>
      </c>
    </row>
    <row r="2" spans="2:4" x14ac:dyDescent="0.3">
      <c r="D2" s="275"/>
    </row>
    <row r="3" spans="2:4" x14ac:dyDescent="0.3">
      <c r="D3" s="275"/>
    </row>
    <row r="4" spans="2:4" x14ac:dyDescent="0.3">
      <c r="D4" s="275"/>
    </row>
    <row r="5" spans="2:4" ht="15" thickBot="1" x14ac:dyDescent="0.35">
      <c r="D5" s="275"/>
    </row>
    <row r="6" spans="2:4" ht="92.4" thickBot="1" x14ac:dyDescent="1.7">
      <c r="B6" s="286" t="s">
        <v>0</v>
      </c>
      <c r="C6" s="287"/>
      <c r="D6" s="288"/>
    </row>
    <row r="7" spans="2:4" ht="15" thickBot="1" x14ac:dyDescent="0.35">
      <c r="B7" s="175"/>
      <c r="D7" s="170"/>
    </row>
    <row r="8" spans="2:4" ht="16.2" thickBot="1" x14ac:dyDescent="0.35">
      <c r="B8" s="289" t="s">
        <v>1</v>
      </c>
      <c r="C8" s="290"/>
      <c r="D8" s="291"/>
    </row>
    <row r="9" spans="2:4" ht="14.4" customHeight="1" x14ac:dyDescent="0.3">
      <c r="B9" s="292" t="s">
        <v>2</v>
      </c>
      <c r="C9" s="293"/>
      <c r="D9" s="294"/>
    </row>
    <row r="10" spans="2:4" ht="14.4" customHeight="1" x14ac:dyDescent="0.3">
      <c r="B10" s="295"/>
      <c r="C10" s="296"/>
      <c r="D10" s="297"/>
    </row>
    <row r="11" spans="2:4" ht="14.4" customHeight="1" x14ac:dyDescent="0.3">
      <c r="B11" s="295"/>
      <c r="C11" s="296"/>
      <c r="D11" s="297"/>
    </row>
    <row r="12" spans="2:4" ht="14.4" customHeight="1" x14ac:dyDescent="0.3">
      <c r="B12" s="295"/>
      <c r="C12" s="296"/>
      <c r="D12" s="297"/>
    </row>
    <row r="13" spans="2:4" ht="14.4" customHeight="1" x14ac:dyDescent="0.3">
      <c r="B13" s="295"/>
      <c r="C13" s="296"/>
      <c r="D13" s="297"/>
    </row>
    <row r="14" spans="2:4" ht="14.4" customHeight="1" x14ac:dyDescent="0.3">
      <c r="B14" s="295"/>
      <c r="C14" s="296"/>
      <c r="D14" s="297"/>
    </row>
    <row r="15" spans="2:4" ht="19.2" customHeight="1" thickBot="1" x14ac:dyDescent="0.35">
      <c r="B15" s="298"/>
      <c r="C15" s="299"/>
      <c r="D15" s="300"/>
    </row>
    <row r="16" spans="2:4" ht="16.2" thickBot="1" x14ac:dyDescent="0.35">
      <c r="B16" s="289" t="s">
        <v>3</v>
      </c>
      <c r="C16" s="290"/>
      <c r="D16" s="291"/>
    </row>
    <row r="17" spans="2:7" ht="57.6" customHeight="1" thickBot="1" x14ac:dyDescent="0.35">
      <c r="B17" s="301" t="s">
        <v>4</v>
      </c>
      <c r="C17" s="302"/>
      <c r="D17" s="303"/>
    </row>
    <row r="18" spans="2:7" ht="16.2" thickBot="1" x14ac:dyDescent="0.35">
      <c r="B18" s="289" t="s">
        <v>5</v>
      </c>
      <c r="C18" s="290"/>
      <c r="D18" s="291"/>
    </row>
    <row r="19" spans="2:7" ht="70.2" customHeight="1" x14ac:dyDescent="0.3">
      <c r="B19" s="304" t="s">
        <v>6</v>
      </c>
      <c r="C19" s="305"/>
      <c r="D19" s="306"/>
    </row>
    <row r="20" spans="2:7" ht="70.2" customHeight="1" x14ac:dyDescent="0.3">
      <c r="B20" s="307"/>
      <c r="C20" s="308"/>
      <c r="D20" s="309"/>
    </row>
    <row r="21" spans="2:7" ht="73.95" customHeight="1" thickBot="1" x14ac:dyDescent="0.35">
      <c r="B21" s="310"/>
      <c r="C21" s="311"/>
      <c r="D21" s="312"/>
    </row>
    <row r="22" spans="2:7" ht="14.4" customHeight="1" thickBot="1" x14ac:dyDescent="0.35">
      <c r="B22" s="253"/>
      <c r="C22" s="227"/>
      <c r="D22" s="254"/>
    </row>
    <row r="23" spans="2:7" ht="15.6" x14ac:dyDescent="0.3">
      <c r="B23" s="255" t="s">
        <v>7</v>
      </c>
      <c r="C23" s="187"/>
      <c r="D23" s="191"/>
    </row>
    <row r="24" spans="2:7" ht="15.6" x14ac:dyDescent="0.3">
      <c r="B24" s="239" t="s">
        <v>8</v>
      </c>
      <c r="C24" s="228"/>
      <c r="D24" s="240" t="s">
        <v>9</v>
      </c>
    </row>
    <row r="25" spans="2:7" x14ac:dyDescent="0.3">
      <c r="B25" s="276" t="s">
        <v>10</v>
      </c>
      <c r="C25" s="277"/>
      <c r="D25" s="538" t="s">
        <v>11</v>
      </c>
    </row>
    <row r="26" spans="2:7" x14ac:dyDescent="0.3">
      <c r="B26" s="276" t="s">
        <v>12</v>
      </c>
      <c r="C26" s="277"/>
      <c r="D26" s="538" t="s">
        <v>11</v>
      </c>
    </row>
    <row r="27" spans="2:7" x14ac:dyDescent="0.3">
      <c r="B27" s="276" t="s">
        <v>13</v>
      </c>
      <c r="C27" s="277"/>
      <c r="D27" s="538" t="s">
        <v>11</v>
      </c>
    </row>
    <row r="28" spans="2:7" x14ac:dyDescent="0.3">
      <c r="B28" s="276" t="s">
        <v>14</v>
      </c>
      <c r="C28" s="277"/>
      <c r="D28" s="538" t="s">
        <v>11</v>
      </c>
    </row>
    <row r="29" spans="2:7" x14ac:dyDescent="0.3">
      <c r="B29" s="276" t="s">
        <v>15</v>
      </c>
      <c r="C29" s="277"/>
      <c r="D29" s="538" t="s">
        <v>11</v>
      </c>
    </row>
    <row r="30" spans="2:7" x14ac:dyDescent="0.3">
      <c r="B30" s="276" t="s">
        <v>16</v>
      </c>
      <c r="C30" s="277"/>
      <c r="D30" s="538" t="s">
        <v>11</v>
      </c>
    </row>
    <row r="31" spans="2:7" x14ac:dyDescent="0.3">
      <c r="B31" s="276" t="s">
        <v>17</v>
      </c>
      <c r="C31" s="277"/>
      <c r="D31" s="538" t="s">
        <v>11</v>
      </c>
    </row>
    <row r="32" spans="2:7" x14ac:dyDescent="0.3">
      <c r="B32" s="276" t="s">
        <v>18</v>
      </c>
      <c r="C32" s="277"/>
      <c r="D32" s="538" t="s">
        <v>11</v>
      </c>
      <c r="G32" s="7"/>
    </row>
    <row r="33" spans="2:7" x14ac:dyDescent="0.3">
      <c r="B33" s="276" t="s">
        <v>19</v>
      </c>
      <c r="C33" s="277"/>
      <c r="D33" s="538" t="s">
        <v>11</v>
      </c>
    </row>
    <row r="34" spans="2:7" ht="15.6" x14ac:dyDescent="0.3">
      <c r="B34" s="276" t="s">
        <v>20</v>
      </c>
      <c r="C34" s="277"/>
      <c r="D34" s="538" t="s">
        <v>11</v>
      </c>
      <c r="G34" s="6"/>
    </row>
    <row r="35" spans="2:7" ht="15.6" x14ac:dyDescent="0.3">
      <c r="B35" s="276" t="s">
        <v>21</v>
      </c>
      <c r="C35" s="277"/>
      <c r="D35" s="538" t="s">
        <v>11</v>
      </c>
      <c r="G35" s="6"/>
    </row>
    <row r="36" spans="2:7" ht="15.6" x14ac:dyDescent="0.3">
      <c r="B36" s="276" t="s">
        <v>22</v>
      </c>
      <c r="C36" s="277"/>
      <c r="D36" s="538" t="s">
        <v>11</v>
      </c>
      <c r="G36" s="6"/>
    </row>
    <row r="37" spans="2:7" x14ac:dyDescent="0.3">
      <c r="B37" s="276" t="s">
        <v>23</v>
      </c>
      <c r="C37" s="277"/>
      <c r="D37" s="538" t="s">
        <v>11</v>
      </c>
    </row>
    <row r="38" spans="2:7" x14ac:dyDescent="0.3">
      <c r="B38" s="276" t="s">
        <v>24</v>
      </c>
      <c r="C38" s="277"/>
      <c r="D38" s="538" t="s">
        <v>11</v>
      </c>
      <c r="G38" s="7"/>
    </row>
    <row r="39" spans="2:7" x14ac:dyDescent="0.3">
      <c r="B39" s="276" t="s">
        <v>25</v>
      </c>
      <c r="C39" s="277"/>
      <c r="D39" s="538" t="s">
        <v>11</v>
      </c>
    </row>
    <row r="40" spans="2:7" x14ac:dyDescent="0.3">
      <c r="B40" s="276" t="s">
        <v>26</v>
      </c>
      <c r="C40" s="277"/>
      <c r="D40" s="538" t="s">
        <v>11</v>
      </c>
    </row>
    <row r="41" spans="2:7" ht="15" thickBot="1" x14ac:dyDescent="0.35">
      <c r="B41" s="256"/>
      <c r="C41" s="165"/>
      <c r="D41" s="257"/>
    </row>
    <row r="42" spans="2:7" ht="15.6" x14ac:dyDescent="0.3">
      <c r="B42" s="258" t="s">
        <v>27</v>
      </c>
      <c r="C42" s="187"/>
      <c r="D42" s="259"/>
    </row>
    <row r="43" spans="2:7" ht="15.6" x14ac:dyDescent="0.3">
      <c r="B43" s="242" t="s">
        <v>8</v>
      </c>
      <c r="C43" s="229"/>
      <c r="D43" s="243" t="s">
        <v>9</v>
      </c>
    </row>
    <row r="44" spans="2:7" x14ac:dyDescent="0.3">
      <c r="B44" s="276" t="s">
        <v>28</v>
      </c>
      <c r="C44" s="277"/>
      <c r="D44" s="241" t="s">
        <v>29</v>
      </c>
    </row>
    <row r="45" spans="2:7" x14ac:dyDescent="0.3">
      <c r="B45" s="282" t="s">
        <v>30</v>
      </c>
      <c r="C45" s="283"/>
      <c r="D45" s="241" t="s">
        <v>29</v>
      </c>
    </row>
    <row r="46" spans="2:7" x14ac:dyDescent="0.3">
      <c r="B46" s="276" t="s">
        <v>31</v>
      </c>
      <c r="C46" s="277"/>
      <c r="D46" s="241" t="s">
        <v>29</v>
      </c>
    </row>
    <row r="47" spans="2:7" x14ac:dyDescent="0.3">
      <c r="B47" s="276" t="s">
        <v>32</v>
      </c>
      <c r="C47" s="277"/>
      <c r="D47" s="241" t="s">
        <v>29</v>
      </c>
    </row>
    <row r="48" spans="2:7" x14ac:dyDescent="0.3">
      <c r="B48" s="284" t="s">
        <v>33</v>
      </c>
      <c r="C48" s="285"/>
      <c r="D48" s="241" t="s">
        <v>29</v>
      </c>
    </row>
    <row r="49" spans="2:4" x14ac:dyDescent="0.3">
      <c r="B49" s="284" t="s">
        <v>34</v>
      </c>
      <c r="C49" s="285"/>
      <c r="D49" s="241" t="s">
        <v>29</v>
      </c>
    </row>
    <row r="50" spans="2:4" x14ac:dyDescent="0.3">
      <c r="B50" s="276" t="s">
        <v>35</v>
      </c>
      <c r="C50" s="277"/>
      <c r="D50" s="241" t="s">
        <v>29</v>
      </c>
    </row>
    <row r="51" spans="2:4" x14ac:dyDescent="0.3">
      <c r="B51" s="276" t="s">
        <v>36</v>
      </c>
      <c r="C51" s="277"/>
      <c r="D51" s="241" t="s">
        <v>29</v>
      </c>
    </row>
    <row r="52" spans="2:4" x14ac:dyDescent="0.3">
      <c r="B52" s="276" t="s">
        <v>37</v>
      </c>
      <c r="C52" s="277"/>
      <c r="D52" s="241" t="s">
        <v>29</v>
      </c>
    </row>
    <row r="53" spans="2:4" x14ac:dyDescent="0.3">
      <c r="B53" s="276" t="s">
        <v>38</v>
      </c>
      <c r="C53" s="277"/>
      <c r="D53" s="241" t="s">
        <v>29</v>
      </c>
    </row>
    <row r="54" spans="2:4" x14ac:dyDescent="0.3">
      <c r="B54" s="276" t="s">
        <v>39</v>
      </c>
      <c r="C54" s="277"/>
      <c r="D54" s="241" t="s">
        <v>29</v>
      </c>
    </row>
    <row r="55" spans="2:4" x14ac:dyDescent="0.3">
      <c r="B55" s="276" t="s">
        <v>40</v>
      </c>
      <c r="C55" s="277"/>
      <c r="D55" s="241" t="s">
        <v>29</v>
      </c>
    </row>
    <row r="56" spans="2:4" x14ac:dyDescent="0.3">
      <c r="B56" s="276" t="s">
        <v>41</v>
      </c>
      <c r="C56" s="277"/>
      <c r="D56" s="241" t="s">
        <v>29</v>
      </c>
    </row>
    <row r="57" spans="2:4" x14ac:dyDescent="0.3">
      <c r="B57" s="276" t="s">
        <v>42</v>
      </c>
      <c r="C57" s="277"/>
      <c r="D57" s="241" t="s">
        <v>29</v>
      </c>
    </row>
    <row r="58" spans="2:4" x14ac:dyDescent="0.3">
      <c r="B58" s="276" t="s">
        <v>43</v>
      </c>
      <c r="C58" s="277"/>
      <c r="D58" s="241" t="s">
        <v>29</v>
      </c>
    </row>
    <row r="59" spans="2:4" x14ac:dyDescent="0.3">
      <c r="B59" s="276" t="s">
        <v>44</v>
      </c>
      <c r="C59" s="277"/>
      <c r="D59" s="241" t="s">
        <v>29</v>
      </c>
    </row>
    <row r="60" spans="2:4" x14ac:dyDescent="0.3">
      <c r="B60" s="284" t="s">
        <v>45</v>
      </c>
      <c r="C60" s="285"/>
      <c r="D60" s="241" t="s">
        <v>29</v>
      </c>
    </row>
    <row r="61" spans="2:4" x14ac:dyDescent="0.3">
      <c r="B61" s="284" t="s">
        <v>46</v>
      </c>
      <c r="C61" s="285"/>
      <c r="D61" s="241" t="s">
        <v>29</v>
      </c>
    </row>
    <row r="62" spans="2:4" x14ac:dyDescent="0.3">
      <c r="B62" s="276" t="s">
        <v>47</v>
      </c>
      <c r="C62" s="277"/>
      <c r="D62" s="241" t="s">
        <v>29</v>
      </c>
    </row>
    <row r="63" spans="2:4" x14ac:dyDescent="0.3">
      <c r="B63" s="276" t="s">
        <v>48</v>
      </c>
      <c r="C63" s="277"/>
      <c r="D63" s="241" t="s">
        <v>29</v>
      </c>
    </row>
    <row r="64" spans="2:4" x14ac:dyDescent="0.3">
      <c r="B64" s="276" t="s">
        <v>49</v>
      </c>
      <c r="C64" s="277"/>
      <c r="D64" s="241" t="s">
        <v>29</v>
      </c>
    </row>
    <row r="65" spans="2:4" x14ac:dyDescent="0.3">
      <c r="B65" s="284" t="s">
        <v>50</v>
      </c>
      <c r="C65" s="285"/>
      <c r="D65" s="241" t="s">
        <v>29</v>
      </c>
    </row>
    <row r="66" spans="2:4" x14ac:dyDescent="0.3">
      <c r="B66" s="276" t="s">
        <v>51</v>
      </c>
      <c r="C66" s="277"/>
      <c r="D66" s="241" t="s">
        <v>29</v>
      </c>
    </row>
    <row r="67" spans="2:4" x14ac:dyDescent="0.3">
      <c r="B67" s="276" t="s">
        <v>52</v>
      </c>
      <c r="C67" s="277"/>
      <c r="D67" s="241" t="s">
        <v>29</v>
      </c>
    </row>
    <row r="68" spans="2:4" x14ac:dyDescent="0.3">
      <c r="B68" s="276" t="s">
        <v>53</v>
      </c>
      <c r="C68" s="277"/>
      <c r="D68" s="241" t="s">
        <v>29</v>
      </c>
    </row>
    <row r="69" spans="2:4" ht="15" thickBot="1" x14ac:dyDescent="0.35">
      <c r="B69" s="260"/>
      <c r="C69" s="165"/>
      <c r="D69" s="172"/>
    </row>
    <row r="70" spans="2:4" ht="15.6" x14ac:dyDescent="0.3">
      <c r="B70" s="261" t="s">
        <v>54</v>
      </c>
      <c r="C70" s="187"/>
      <c r="D70" s="191"/>
    </row>
    <row r="71" spans="2:4" ht="15.6" x14ac:dyDescent="0.3">
      <c r="B71" s="244" t="s">
        <v>8</v>
      </c>
      <c r="C71" s="230"/>
      <c r="D71" s="245" t="s">
        <v>9</v>
      </c>
    </row>
    <row r="72" spans="2:4" x14ac:dyDescent="0.3">
      <c r="B72" s="276" t="s">
        <v>55</v>
      </c>
      <c r="C72" s="277"/>
      <c r="D72" s="241" t="s">
        <v>54</v>
      </c>
    </row>
    <row r="73" spans="2:4" x14ac:dyDescent="0.3">
      <c r="B73" s="276" t="s">
        <v>56</v>
      </c>
      <c r="C73" s="277"/>
      <c r="D73" s="241" t="s">
        <v>54</v>
      </c>
    </row>
    <row r="74" spans="2:4" x14ac:dyDescent="0.3">
      <c r="B74" s="276" t="s">
        <v>57</v>
      </c>
      <c r="C74" s="277"/>
      <c r="D74" s="241" t="s">
        <v>54</v>
      </c>
    </row>
    <row r="75" spans="2:4" x14ac:dyDescent="0.3">
      <c r="B75" s="276" t="s">
        <v>58</v>
      </c>
      <c r="C75" s="277"/>
      <c r="D75" s="241" t="s">
        <v>54</v>
      </c>
    </row>
    <row r="76" spans="2:4" x14ac:dyDescent="0.3">
      <c r="B76" s="276" t="s">
        <v>59</v>
      </c>
      <c r="C76" s="277"/>
      <c r="D76" s="241" t="s">
        <v>54</v>
      </c>
    </row>
    <row r="77" spans="2:4" x14ac:dyDescent="0.3">
      <c r="B77" s="276" t="s">
        <v>60</v>
      </c>
      <c r="C77" s="277"/>
      <c r="D77" s="241" t="s">
        <v>54</v>
      </c>
    </row>
    <row r="78" spans="2:4" x14ac:dyDescent="0.3">
      <c r="B78" s="276" t="s">
        <v>61</v>
      </c>
      <c r="C78" s="277"/>
      <c r="D78" s="241" t="s">
        <v>54</v>
      </c>
    </row>
    <row r="79" spans="2:4" x14ac:dyDescent="0.3">
      <c r="B79" s="276" t="s">
        <v>62</v>
      </c>
      <c r="C79" s="277"/>
      <c r="D79" s="241" t="s">
        <v>54</v>
      </c>
    </row>
    <row r="80" spans="2:4" x14ac:dyDescent="0.3">
      <c r="B80" s="276" t="s">
        <v>63</v>
      </c>
      <c r="C80" s="277"/>
      <c r="D80" s="241" t="s">
        <v>54</v>
      </c>
    </row>
    <row r="81" spans="2:4" x14ac:dyDescent="0.3">
      <c r="B81" s="276" t="s">
        <v>64</v>
      </c>
      <c r="C81" s="277"/>
      <c r="D81" s="241" t="s">
        <v>54</v>
      </c>
    </row>
    <row r="82" spans="2:4" x14ac:dyDescent="0.3">
      <c r="B82" s="276" t="s">
        <v>65</v>
      </c>
      <c r="C82" s="277"/>
      <c r="D82" s="241" t="s">
        <v>54</v>
      </c>
    </row>
    <row r="83" spans="2:4" x14ac:dyDescent="0.3">
      <c r="B83" s="276" t="s">
        <v>66</v>
      </c>
      <c r="C83" s="277"/>
      <c r="D83" s="241" t="s">
        <v>54</v>
      </c>
    </row>
    <row r="84" spans="2:4" ht="15" thickBot="1" x14ac:dyDescent="0.35">
      <c r="B84" s="260"/>
      <c r="C84" s="165"/>
      <c r="D84" s="172"/>
    </row>
    <row r="85" spans="2:4" ht="15.6" x14ac:dyDescent="0.3">
      <c r="B85" s="262" t="s">
        <v>67</v>
      </c>
      <c r="C85" s="187"/>
      <c r="D85" s="191"/>
    </row>
    <row r="86" spans="2:4" ht="15.6" x14ac:dyDescent="0.3">
      <c r="B86" s="246" t="s">
        <v>8</v>
      </c>
      <c r="C86" s="231"/>
      <c r="D86" s="247" t="s">
        <v>9</v>
      </c>
    </row>
    <row r="87" spans="2:4" x14ac:dyDescent="0.3">
      <c r="B87" s="282" t="s">
        <v>68</v>
      </c>
      <c r="C87" s="283"/>
      <c r="D87" s="241" t="s">
        <v>69</v>
      </c>
    </row>
    <row r="88" spans="2:4" x14ac:dyDescent="0.3">
      <c r="B88" s="280" t="s">
        <v>70</v>
      </c>
      <c r="C88" s="281"/>
      <c r="D88" s="241" t="s">
        <v>69</v>
      </c>
    </row>
    <row r="89" spans="2:4" x14ac:dyDescent="0.3">
      <c r="B89" s="280" t="s">
        <v>71</v>
      </c>
      <c r="C89" s="281"/>
      <c r="D89" s="241" t="s">
        <v>69</v>
      </c>
    </row>
    <row r="90" spans="2:4" ht="15" thickBot="1" x14ac:dyDescent="0.35">
      <c r="B90" s="260"/>
      <c r="C90" s="165"/>
      <c r="D90" s="172"/>
    </row>
    <row r="91" spans="2:4" ht="15.6" x14ac:dyDescent="0.3">
      <c r="B91" s="263" t="s">
        <v>72</v>
      </c>
      <c r="C91" s="187"/>
      <c r="D91" s="191"/>
    </row>
    <row r="92" spans="2:4" ht="15.6" x14ac:dyDescent="0.3">
      <c r="B92" s="248" t="s">
        <v>8</v>
      </c>
      <c r="C92" s="232"/>
      <c r="D92" s="249" t="s">
        <v>9</v>
      </c>
    </row>
    <row r="93" spans="2:4" x14ac:dyDescent="0.3">
      <c r="B93" s="280" t="s">
        <v>73</v>
      </c>
      <c r="C93" s="281"/>
      <c r="D93" s="241" t="s">
        <v>74</v>
      </c>
    </row>
    <row r="94" spans="2:4" x14ac:dyDescent="0.3">
      <c r="B94" s="280" t="s">
        <v>75</v>
      </c>
      <c r="C94" s="281"/>
      <c r="D94" s="241" t="s">
        <v>74</v>
      </c>
    </row>
    <row r="95" spans="2:4" x14ac:dyDescent="0.3">
      <c r="B95" s="280" t="s">
        <v>76</v>
      </c>
      <c r="C95" s="281"/>
      <c r="D95" s="241" t="s">
        <v>74</v>
      </c>
    </row>
    <row r="96" spans="2:4" x14ac:dyDescent="0.3">
      <c r="B96" s="280" t="s">
        <v>77</v>
      </c>
      <c r="C96" s="281"/>
      <c r="D96" s="241" t="s">
        <v>74</v>
      </c>
    </row>
    <row r="97" spans="2:4" x14ac:dyDescent="0.3">
      <c r="B97" s="280" t="s">
        <v>78</v>
      </c>
      <c r="C97" s="281"/>
      <c r="D97" s="241" t="s">
        <v>74</v>
      </c>
    </row>
    <row r="98" spans="2:4" x14ac:dyDescent="0.3">
      <c r="B98" s="280" t="s">
        <v>79</v>
      </c>
      <c r="C98" s="281"/>
      <c r="D98" s="241" t="s">
        <v>74</v>
      </c>
    </row>
    <row r="99" spans="2:4" x14ac:dyDescent="0.3">
      <c r="B99" s="280" t="s">
        <v>80</v>
      </c>
      <c r="C99" s="281"/>
      <c r="D99" s="241" t="s">
        <v>74</v>
      </c>
    </row>
    <row r="100" spans="2:4" x14ac:dyDescent="0.3">
      <c r="B100" s="280" t="s">
        <v>81</v>
      </c>
      <c r="C100" s="281"/>
      <c r="D100" s="241" t="s">
        <v>74</v>
      </c>
    </row>
    <row r="101" spans="2:4" x14ac:dyDescent="0.3">
      <c r="B101" s="280" t="s">
        <v>82</v>
      </c>
      <c r="C101" s="281"/>
      <c r="D101" s="241" t="s">
        <v>74</v>
      </c>
    </row>
    <row r="102" spans="2:4" ht="15" thickBot="1" x14ac:dyDescent="0.35">
      <c r="B102" s="256"/>
      <c r="C102" s="165"/>
      <c r="D102" s="172"/>
    </row>
    <row r="103" spans="2:4" ht="15.6" x14ac:dyDescent="0.3">
      <c r="B103" s="250" t="s">
        <v>83</v>
      </c>
      <c r="C103" s="233"/>
      <c r="D103" s="251" t="s">
        <v>9</v>
      </c>
    </row>
    <row r="104" spans="2:4" x14ac:dyDescent="0.3">
      <c r="B104" s="276" t="s">
        <v>84</v>
      </c>
      <c r="C104" s="277"/>
      <c r="D104" s="241" t="s">
        <v>85</v>
      </c>
    </row>
    <row r="105" spans="2:4" ht="15" thickBot="1" x14ac:dyDescent="0.35">
      <c r="B105" s="278" t="s">
        <v>86</v>
      </c>
      <c r="C105" s="279"/>
      <c r="D105" s="252" t="s">
        <v>84</v>
      </c>
    </row>
    <row r="106" spans="2:4" x14ac:dyDescent="0.3">
      <c r="B106" s="8"/>
    </row>
    <row r="107" spans="2:4" x14ac:dyDescent="0.3">
      <c r="B107" s="8"/>
    </row>
    <row r="108" spans="2:4" x14ac:dyDescent="0.3">
      <c r="B108" s="8"/>
    </row>
    <row r="109" spans="2:4" x14ac:dyDescent="0.3">
      <c r="B109" s="8"/>
    </row>
    <row r="110" spans="2:4" x14ac:dyDescent="0.3">
      <c r="B110" s="8"/>
    </row>
    <row r="111" spans="2:4" x14ac:dyDescent="0.3">
      <c r="B111" s="8"/>
    </row>
  </sheetData>
  <sheetProtection algorithmName="SHA-512" hashValue="SYhJaKBohT+QJaxI5nQOu+GWTXZ3AfnwnBokfe7Uj7bxbqan/eIHj86TXngLZ5/7aUgNfwU7qk5hI3llc88Sng==" saltValue="ESjU201ZFiAmp0EPD53aaw==" spinCount="100000" sheet="1" objects="1" scenarios="1"/>
  <mergeCells count="75">
    <mergeCell ref="B32:C32"/>
    <mergeCell ref="B33:C33"/>
    <mergeCell ref="B34:C34"/>
    <mergeCell ref="B35:C35"/>
    <mergeCell ref="B40:C40"/>
    <mergeCell ref="B36:C36"/>
    <mergeCell ref="B37:C37"/>
    <mergeCell ref="B38:C38"/>
    <mergeCell ref="B39:C39"/>
    <mergeCell ref="B27:C27"/>
    <mergeCell ref="B28:C28"/>
    <mergeCell ref="B29:C29"/>
    <mergeCell ref="B30:C30"/>
    <mergeCell ref="B31:C31"/>
    <mergeCell ref="B6:D6"/>
    <mergeCell ref="B8:D8"/>
    <mergeCell ref="B25:C25"/>
    <mergeCell ref="B26:C26"/>
    <mergeCell ref="B9:D15"/>
    <mergeCell ref="B16:D16"/>
    <mergeCell ref="B17:D17"/>
    <mergeCell ref="B19:D21"/>
    <mergeCell ref="B18:D18"/>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72:C72"/>
    <mergeCell ref="B73:C73"/>
    <mergeCell ref="B59:C59"/>
    <mergeCell ref="B60:C60"/>
    <mergeCell ref="B61:C61"/>
    <mergeCell ref="B62:C62"/>
    <mergeCell ref="B63:C63"/>
    <mergeCell ref="B64:C64"/>
    <mergeCell ref="B65:C65"/>
    <mergeCell ref="B66:C66"/>
    <mergeCell ref="B67:C67"/>
    <mergeCell ref="B68:C68"/>
    <mergeCell ref="B89:C89"/>
    <mergeCell ref="B81:C81"/>
    <mergeCell ref="B82:C82"/>
    <mergeCell ref="B83:C83"/>
    <mergeCell ref="B76:C76"/>
    <mergeCell ref="B77:C77"/>
    <mergeCell ref="B78:C78"/>
    <mergeCell ref="B79:C79"/>
    <mergeCell ref="B80:C80"/>
    <mergeCell ref="D1:D5"/>
    <mergeCell ref="B104:C104"/>
    <mergeCell ref="B105:C105"/>
    <mergeCell ref="B99:C99"/>
    <mergeCell ref="B100:C100"/>
    <mergeCell ref="B101:C101"/>
    <mergeCell ref="B94:C94"/>
    <mergeCell ref="B95:C95"/>
    <mergeCell ref="B96:C96"/>
    <mergeCell ref="B97:C97"/>
    <mergeCell ref="B98:C98"/>
    <mergeCell ref="B74:C74"/>
    <mergeCell ref="B75:C75"/>
    <mergeCell ref="B93:C93"/>
    <mergeCell ref="B87:C87"/>
    <mergeCell ref="B88:C88"/>
  </mergeCells>
  <hyperlinks>
    <hyperlink ref="D44" location="'Employee health'!A1" display="Employee health" xr:uid="{40D7DF4D-8975-41E8-92F2-53B787B941EA}"/>
    <hyperlink ref="D45:D68" location="'Employee health'!A1" display="Employee health" xr:uid="{ECE74480-2832-49DE-9B8D-EC719565AD10}"/>
    <hyperlink ref="D72" location="'Sustainable health system'!A1" display="Sustainable health system" xr:uid="{372B5F17-8FFB-4F19-9992-CC81AE098993}"/>
    <hyperlink ref="D73:D83" location="'Sustainable health system'!A1" display="Sustainable health system" xr:uid="{066B3BE5-CAC4-4B61-A1C2-98A35FA06A0F}"/>
    <hyperlink ref="D87:D89" location="'Environmental health'!A1" display="Environmental health" xr:uid="{C9E2C7DA-0394-4847-BD87-3D82330EDDEB}"/>
    <hyperlink ref="D93" location="'Ethical &amp; responsible business'!A1" display="Ethical &amp; responsible business" xr:uid="{609F47C3-CFA1-46C2-9085-738DB508667F}"/>
    <hyperlink ref="D94:D101" location="'Ethical &amp; responsible business'!A1" display="Ethical &amp; responsible business" xr:uid="{4D06811B-2B6F-4E99-A78B-83C9490F39BD}"/>
    <hyperlink ref="D104" location="'Important information'!A1" display="Important information" xr:uid="{12927658-F487-431E-8AFF-A9F185193357}"/>
    <hyperlink ref="D105" location="Glossary!A1" display="Glossary" xr:uid="{7D681790-0ADC-4645-91EA-43EA5459E4A2}"/>
    <hyperlink ref="D25" location="'Customer health'!A1" display="Customer Health" xr:uid="{70CA29D1-4A38-475A-A433-565AF0DBF5EC}"/>
    <hyperlink ref="D26:D40" location="'Customer health'!A1" display="Customer Health" xr:uid="{78288A3A-9C6D-4BA1-8ABF-DC6499407E0E}"/>
  </hyperlinks>
  <pageMargins left="0.7" right="0.7" top="0.75" bottom="0.75" header="0.3" footer="0.3"/>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B1:H90"/>
  <sheetViews>
    <sheetView showGridLines="0" zoomScale="39" zoomScaleNormal="100" workbookViewId="0"/>
  </sheetViews>
  <sheetFormatPr defaultRowHeight="14.4" x14ac:dyDescent="0.3"/>
  <cols>
    <col min="1" max="1" width="3.90625" customWidth="1"/>
    <col min="2" max="2" width="17.08984375" customWidth="1"/>
    <col min="3" max="3" width="2.90625" customWidth="1"/>
    <col min="4" max="4" width="31.7265625" customWidth="1"/>
    <col min="5" max="7" width="23.453125" customWidth="1"/>
    <col min="8" max="8" width="4.36328125" customWidth="1"/>
    <col min="9" max="9" width="7" customWidth="1"/>
  </cols>
  <sheetData>
    <row r="1" spans="2:8" x14ac:dyDescent="0.3">
      <c r="F1" s="275" t="e" vm="2">
        <v>#VALUE!</v>
      </c>
      <c r="G1" s="275"/>
      <c r="H1" s="275"/>
    </row>
    <row r="2" spans="2:8" x14ac:dyDescent="0.3">
      <c r="F2" s="275"/>
      <c r="G2" s="275"/>
      <c r="H2" s="275"/>
    </row>
    <row r="3" spans="2:8" x14ac:dyDescent="0.3">
      <c r="F3" s="275"/>
      <c r="G3" s="275"/>
      <c r="H3" s="275"/>
    </row>
    <row r="4" spans="2:8" x14ac:dyDescent="0.3">
      <c r="F4" s="275"/>
      <c r="G4" s="275"/>
      <c r="H4" s="275"/>
    </row>
    <row r="5" spans="2:8" ht="15" thickBot="1" x14ac:dyDescent="0.35">
      <c r="F5" s="275"/>
      <c r="G5" s="275"/>
      <c r="H5" s="275"/>
    </row>
    <row r="6" spans="2:8" ht="85.2" thickBot="1" x14ac:dyDescent="1.65">
      <c r="B6" s="321" t="s">
        <v>87</v>
      </c>
      <c r="C6" s="322"/>
      <c r="D6" s="322"/>
      <c r="E6" s="322"/>
      <c r="F6" s="322"/>
      <c r="G6" s="322"/>
      <c r="H6" s="323"/>
    </row>
    <row r="7" spans="2:8" ht="15" thickBot="1" x14ac:dyDescent="0.35">
      <c r="B7" s="270"/>
      <c r="C7" s="267"/>
      <c r="D7" s="267"/>
      <c r="E7" s="267"/>
      <c r="F7" s="267"/>
      <c r="G7" s="267"/>
      <c r="H7" s="268"/>
    </row>
    <row r="8" spans="2:8" s="4" customFormat="1" ht="16.5" customHeight="1" thickBot="1" x14ac:dyDescent="0.35">
      <c r="B8" s="324" t="s">
        <v>88</v>
      </c>
      <c r="C8" s="325"/>
      <c r="D8" s="325"/>
      <c r="E8" s="325"/>
      <c r="F8" s="325"/>
      <c r="G8" s="325"/>
      <c r="H8" s="326"/>
    </row>
    <row r="9" spans="2:8" ht="15" thickBot="1" x14ac:dyDescent="0.35">
      <c r="B9" s="269" t="s">
        <v>89</v>
      </c>
      <c r="C9" s="267"/>
      <c r="D9" s="267"/>
      <c r="E9" s="267"/>
      <c r="F9" s="267"/>
      <c r="G9" s="267"/>
      <c r="H9" s="268"/>
    </row>
    <row r="10" spans="2:8" x14ac:dyDescent="0.3">
      <c r="B10" s="313" t="s">
        <v>90</v>
      </c>
      <c r="C10" s="265"/>
      <c r="D10" s="187"/>
      <c r="E10" s="187"/>
      <c r="F10" s="187"/>
      <c r="G10" s="187"/>
      <c r="H10" s="191"/>
    </row>
    <row r="11" spans="2:8" ht="15" customHeight="1" x14ac:dyDescent="0.3">
      <c r="B11" s="314"/>
      <c r="C11" s="9"/>
      <c r="D11" s="327" t="s">
        <v>91</v>
      </c>
      <c r="E11" s="327"/>
      <c r="F11" s="327"/>
      <c r="G11" s="327"/>
      <c r="H11" s="170"/>
    </row>
    <row r="12" spans="2:8" ht="15" customHeight="1" x14ac:dyDescent="0.3">
      <c r="B12" s="314"/>
      <c r="C12" s="9"/>
      <c r="D12" s="34"/>
      <c r="E12" s="32" t="s">
        <v>92</v>
      </c>
      <c r="F12" s="32" t="s">
        <v>93</v>
      </c>
      <c r="G12" s="32" t="s">
        <v>94</v>
      </c>
      <c r="H12" s="170"/>
    </row>
    <row r="13" spans="2:8" ht="15" customHeight="1" x14ac:dyDescent="0.3">
      <c r="B13" s="314"/>
      <c r="C13" s="9"/>
      <c r="D13" s="34" t="s">
        <v>95</v>
      </c>
      <c r="E13" s="157" t="s">
        <v>96</v>
      </c>
      <c r="F13" s="80" t="s">
        <v>97</v>
      </c>
      <c r="G13" s="30" t="s">
        <v>96</v>
      </c>
      <c r="H13" s="170"/>
    </row>
    <row r="14" spans="2:8" ht="15" customHeight="1" x14ac:dyDescent="0.3">
      <c r="B14" s="314"/>
      <c r="C14" s="9"/>
      <c r="D14" s="317" t="s">
        <v>98</v>
      </c>
      <c r="E14" s="317"/>
      <c r="F14" s="317"/>
      <c r="G14" s="317"/>
      <c r="H14" s="170"/>
    </row>
    <row r="15" spans="2:8" ht="15" customHeight="1" x14ac:dyDescent="0.3">
      <c r="B15" s="314"/>
      <c r="C15" s="9"/>
      <c r="D15" s="161"/>
      <c r="E15" s="161"/>
      <c r="F15" s="161"/>
      <c r="G15" s="161"/>
      <c r="H15" s="170"/>
    </row>
    <row r="16" spans="2:8" ht="15" customHeight="1" x14ac:dyDescent="0.3">
      <c r="B16" s="314"/>
      <c r="C16" s="9"/>
      <c r="D16" s="327" t="s">
        <v>99</v>
      </c>
      <c r="E16" s="327"/>
      <c r="F16" s="327"/>
      <c r="G16" s="327"/>
      <c r="H16" s="170"/>
    </row>
    <row r="17" spans="2:8" ht="15" customHeight="1" x14ac:dyDescent="0.3">
      <c r="B17" s="314"/>
      <c r="C17" s="9"/>
      <c r="D17" s="34"/>
      <c r="E17" s="32" t="s">
        <v>92</v>
      </c>
      <c r="F17" s="32" t="s">
        <v>93</v>
      </c>
      <c r="G17" s="32" t="s">
        <v>94</v>
      </c>
      <c r="H17" s="170"/>
    </row>
    <row r="18" spans="2:8" ht="15" customHeight="1" x14ac:dyDescent="0.3">
      <c r="B18" s="314"/>
      <c r="C18" s="9"/>
      <c r="D18" s="34" t="s">
        <v>100</v>
      </c>
      <c r="E18" s="157">
        <v>2250</v>
      </c>
      <c r="F18" s="30">
        <v>1900</v>
      </c>
      <c r="G18" s="30">
        <v>1600</v>
      </c>
      <c r="H18" s="170"/>
    </row>
    <row r="19" spans="2:8" ht="15" customHeight="1" x14ac:dyDescent="0.3">
      <c r="B19" s="314"/>
      <c r="C19" s="9"/>
      <c r="D19" s="161"/>
      <c r="E19" s="161"/>
      <c r="F19" s="161"/>
      <c r="G19" s="161"/>
      <c r="H19" s="170"/>
    </row>
    <row r="20" spans="2:8" ht="15" customHeight="1" x14ac:dyDescent="0.3">
      <c r="B20" s="314"/>
      <c r="C20" s="9"/>
      <c r="D20" s="316" t="s">
        <v>101</v>
      </c>
      <c r="E20" s="316"/>
      <c r="F20" s="316"/>
      <c r="G20" s="316"/>
      <c r="H20" s="170"/>
    </row>
    <row r="21" spans="2:8" ht="15" customHeight="1" x14ac:dyDescent="0.3">
      <c r="B21" s="314"/>
      <c r="C21" s="9"/>
      <c r="D21" s="34"/>
      <c r="E21" s="32" t="s">
        <v>92</v>
      </c>
      <c r="F21" s="32" t="s">
        <v>93</v>
      </c>
      <c r="G21" s="32" t="s">
        <v>94</v>
      </c>
      <c r="H21" s="170"/>
    </row>
    <row r="22" spans="2:8" ht="15" customHeight="1" x14ac:dyDescent="0.3">
      <c r="B22" s="314"/>
      <c r="C22" s="9"/>
      <c r="D22" s="34" t="s">
        <v>102</v>
      </c>
      <c r="E22" s="130">
        <v>0.3</v>
      </c>
      <c r="F22" s="71">
        <v>0.4</v>
      </c>
      <c r="G22" s="71">
        <v>0.3</v>
      </c>
      <c r="H22" s="170"/>
    </row>
    <row r="23" spans="2:8" ht="15" customHeight="1" x14ac:dyDescent="0.3">
      <c r="B23" s="314"/>
      <c r="C23" s="9"/>
      <c r="D23" s="161"/>
      <c r="E23" s="161"/>
      <c r="F23" s="161"/>
      <c r="G23" s="161"/>
      <c r="H23" s="170"/>
    </row>
    <row r="24" spans="2:8" ht="15" customHeight="1" x14ac:dyDescent="0.3">
      <c r="B24" s="314"/>
      <c r="C24" s="9"/>
      <c r="D24" s="316" t="s">
        <v>103</v>
      </c>
      <c r="E24" s="316"/>
      <c r="F24" s="316"/>
      <c r="G24" s="316"/>
      <c r="H24" s="170"/>
    </row>
    <row r="25" spans="2:8" ht="15" customHeight="1" x14ac:dyDescent="0.3">
      <c r="B25" s="314"/>
      <c r="C25" s="9"/>
      <c r="D25" s="34"/>
      <c r="E25" s="32" t="s">
        <v>92</v>
      </c>
      <c r="F25" s="32" t="s">
        <v>93</v>
      </c>
      <c r="G25" s="32" t="s">
        <v>94</v>
      </c>
      <c r="H25" s="170"/>
    </row>
    <row r="26" spans="2:8" ht="15" customHeight="1" x14ac:dyDescent="0.3">
      <c r="B26" s="314"/>
      <c r="C26" s="9"/>
      <c r="D26" s="34" t="s">
        <v>104</v>
      </c>
      <c r="E26" s="139" t="s">
        <v>105</v>
      </c>
      <c r="F26" s="105" t="s">
        <v>106</v>
      </c>
      <c r="G26" s="105" t="s">
        <v>107</v>
      </c>
      <c r="H26" s="170"/>
    </row>
    <row r="27" spans="2:8" ht="15" customHeight="1" x14ac:dyDescent="0.3">
      <c r="B27" s="314"/>
      <c r="C27" s="9"/>
      <c r="D27" s="318" t="s">
        <v>108</v>
      </c>
      <c r="E27" s="319"/>
      <c r="F27" s="319"/>
      <c r="G27" s="320"/>
      <c r="H27" s="170"/>
    </row>
    <row r="28" spans="2:8" ht="15" customHeight="1" x14ac:dyDescent="0.3">
      <c r="B28" s="314"/>
      <c r="C28" s="9"/>
      <c r="D28" s="161"/>
      <c r="E28" s="161"/>
      <c r="F28" s="161"/>
      <c r="G28" s="161"/>
      <c r="H28" s="170"/>
    </row>
    <row r="29" spans="2:8" ht="15" customHeight="1" x14ac:dyDescent="0.3">
      <c r="B29" s="314"/>
      <c r="C29" s="9"/>
      <c r="D29" s="316" t="s">
        <v>109</v>
      </c>
      <c r="E29" s="316"/>
      <c r="F29" s="316"/>
      <c r="G29" s="316"/>
      <c r="H29" s="170"/>
    </row>
    <row r="30" spans="2:8" ht="15" customHeight="1" x14ac:dyDescent="0.3">
      <c r="B30" s="314"/>
      <c r="C30" s="9"/>
      <c r="D30" s="34"/>
      <c r="E30" s="32" t="s">
        <v>92</v>
      </c>
      <c r="F30" s="32" t="s">
        <v>93</v>
      </c>
      <c r="G30" s="32" t="s">
        <v>94</v>
      </c>
      <c r="H30" s="170"/>
    </row>
    <row r="31" spans="2:8" ht="15" customHeight="1" x14ac:dyDescent="0.3">
      <c r="B31" s="314"/>
      <c r="C31" s="9"/>
      <c r="D31" s="34" t="s">
        <v>110</v>
      </c>
      <c r="E31" s="73" t="s">
        <v>111</v>
      </c>
      <c r="F31" s="20" t="s">
        <v>112</v>
      </c>
      <c r="G31" s="106" t="s">
        <v>113</v>
      </c>
      <c r="H31" s="170"/>
    </row>
    <row r="32" spans="2:8" ht="15" customHeight="1" x14ac:dyDescent="0.3">
      <c r="B32" s="314"/>
      <c r="C32" s="9"/>
      <c r="D32" s="318" t="s">
        <v>114</v>
      </c>
      <c r="E32" s="319"/>
      <c r="F32" s="319"/>
      <c r="G32" s="320"/>
      <c r="H32" s="170"/>
    </row>
    <row r="33" spans="2:8" ht="15" customHeight="1" x14ac:dyDescent="0.3">
      <c r="B33" s="314"/>
      <c r="C33" s="9"/>
      <c r="D33" s="161"/>
      <c r="E33" s="161"/>
      <c r="F33" s="161"/>
      <c r="G33" s="161"/>
      <c r="H33" s="170"/>
    </row>
    <row r="34" spans="2:8" ht="15" customHeight="1" x14ac:dyDescent="0.3">
      <c r="B34" s="314"/>
      <c r="C34" s="9"/>
      <c r="D34" s="316" t="s">
        <v>16</v>
      </c>
      <c r="E34" s="316"/>
      <c r="F34" s="316"/>
      <c r="G34" s="316"/>
      <c r="H34" s="170"/>
    </row>
    <row r="35" spans="2:8" ht="15" customHeight="1" x14ac:dyDescent="0.3">
      <c r="B35" s="314"/>
      <c r="C35" s="9"/>
      <c r="D35" s="31"/>
      <c r="E35" s="32" t="s">
        <v>92</v>
      </c>
      <c r="F35" s="32" t="s">
        <v>93</v>
      </c>
      <c r="G35" s="32" t="s">
        <v>94</v>
      </c>
      <c r="H35" s="170"/>
    </row>
    <row r="36" spans="2:8" ht="15" customHeight="1" x14ac:dyDescent="0.3">
      <c r="B36" s="314"/>
      <c r="C36" s="9"/>
      <c r="D36" s="31" t="s">
        <v>115</v>
      </c>
      <c r="E36" s="126">
        <v>3.9899999999999998E-2</v>
      </c>
      <c r="F36" s="33">
        <v>3.3099999999999997E-2</v>
      </c>
      <c r="G36" s="20" t="s">
        <v>116</v>
      </c>
      <c r="H36" s="170"/>
    </row>
    <row r="37" spans="2:8" x14ac:dyDescent="0.3">
      <c r="B37" s="314"/>
      <c r="C37" s="9"/>
      <c r="D37" s="317" t="s">
        <v>117</v>
      </c>
      <c r="E37" s="317"/>
      <c r="F37" s="317"/>
      <c r="G37" s="317"/>
      <c r="H37" s="170"/>
    </row>
    <row r="38" spans="2:8" ht="15.75" customHeight="1" thickBot="1" x14ac:dyDescent="0.35">
      <c r="B38" s="315"/>
      <c r="C38" s="266"/>
      <c r="D38" s="165"/>
      <c r="E38" s="165"/>
      <c r="F38" s="165"/>
      <c r="G38" s="165"/>
      <c r="H38" s="172"/>
    </row>
    <row r="39" spans="2:8" ht="14.7" customHeight="1" x14ac:dyDescent="0.3">
      <c r="B39" s="313" t="s">
        <v>118</v>
      </c>
      <c r="C39" s="187"/>
      <c r="D39" s="187"/>
      <c r="E39" s="187"/>
      <c r="F39" s="187"/>
      <c r="G39" s="187"/>
      <c r="H39" s="191"/>
    </row>
    <row r="40" spans="2:8" ht="15" customHeight="1" x14ac:dyDescent="0.3">
      <c r="B40" s="314"/>
      <c r="D40" s="316" t="s">
        <v>119</v>
      </c>
      <c r="E40" s="316"/>
      <c r="F40" s="316"/>
      <c r="G40" s="316"/>
      <c r="H40" s="170"/>
    </row>
    <row r="41" spans="2:8" ht="15" customHeight="1" x14ac:dyDescent="0.3">
      <c r="B41" s="314"/>
      <c r="D41" s="34"/>
      <c r="E41" s="32" t="s">
        <v>92</v>
      </c>
      <c r="F41" s="32" t="s">
        <v>93</v>
      </c>
      <c r="G41" s="32" t="s">
        <v>94</v>
      </c>
      <c r="H41" s="170"/>
    </row>
    <row r="42" spans="2:8" ht="15" customHeight="1" x14ac:dyDescent="0.3">
      <c r="B42" s="314"/>
      <c r="D42" s="35" t="s">
        <v>120</v>
      </c>
      <c r="E42" s="73">
        <v>12.9</v>
      </c>
      <c r="F42" s="20" t="s">
        <v>121</v>
      </c>
      <c r="G42" s="20" t="s">
        <v>121</v>
      </c>
      <c r="H42" s="170"/>
    </row>
    <row r="43" spans="2:8" ht="15" customHeight="1" x14ac:dyDescent="0.3">
      <c r="B43" s="314"/>
      <c r="D43" s="35" t="s">
        <v>122</v>
      </c>
      <c r="E43" s="219">
        <v>48</v>
      </c>
      <c r="F43" s="20">
        <v>46.4</v>
      </c>
      <c r="G43" s="20">
        <v>42.7</v>
      </c>
      <c r="H43" s="170"/>
    </row>
    <row r="44" spans="2:8" ht="15" customHeight="1" x14ac:dyDescent="0.3">
      <c r="B44" s="314"/>
      <c r="D44" s="317" t="s">
        <v>123</v>
      </c>
      <c r="E44" s="317"/>
      <c r="F44" s="317"/>
      <c r="G44" s="317"/>
      <c r="H44" s="170"/>
    </row>
    <row r="45" spans="2:8" ht="15" customHeight="1" x14ac:dyDescent="0.3">
      <c r="B45" s="314"/>
      <c r="H45" s="170"/>
    </row>
    <row r="46" spans="2:8" ht="15" customHeight="1" x14ac:dyDescent="0.3">
      <c r="B46" s="314"/>
      <c r="D46" s="316" t="s">
        <v>18</v>
      </c>
      <c r="E46" s="316"/>
      <c r="F46" s="316"/>
      <c r="G46" s="316"/>
      <c r="H46" s="170"/>
    </row>
    <row r="47" spans="2:8" ht="15" customHeight="1" x14ac:dyDescent="0.3">
      <c r="B47" s="314"/>
      <c r="D47" s="38"/>
      <c r="E47" s="37" t="s">
        <v>124</v>
      </c>
      <c r="F47" s="37" t="s">
        <v>93</v>
      </c>
      <c r="G47" s="37" t="s">
        <v>94</v>
      </c>
      <c r="H47" s="170"/>
    </row>
    <row r="48" spans="2:8" ht="15" customHeight="1" x14ac:dyDescent="0.3">
      <c r="B48" s="314"/>
      <c r="D48" s="40" t="s">
        <v>125</v>
      </c>
      <c r="E48" s="73">
        <v>720</v>
      </c>
      <c r="F48" s="29">
        <v>676</v>
      </c>
      <c r="G48" s="29">
        <v>822</v>
      </c>
      <c r="H48" s="170"/>
    </row>
    <row r="49" spans="2:8" ht="15" customHeight="1" x14ac:dyDescent="0.3">
      <c r="B49" s="314"/>
      <c r="D49" s="40" t="s">
        <v>126</v>
      </c>
      <c r="E49" s="73">
        <v>3025</v>
      </c>
      <c r="F49" s="29">
        <v>3792</v>
      </c>
      <c r="G49" s="29">
        <v>2729</v>
      </c>
      <c r="H49" s="170"/>
    </row>
    <row r="50" spans="2:8" ht="27.6" x14ac:dyDescent="0.3">
      <c r="B50" s="314"/>
      <c r="D50" s="40" t="s">
        <v>127</v>
      </c>
      <c r="E50" s="214">
        <v>0.23799999999999999</v>
      </c>
      <c r="F50" s="41" t="s">
        <v>128</v>
      </c>
      <c r="G50" s="41">
        <v>0.29899999999999999</v>
      </c>
      <c r="H50" s="170"/>
    </row>
    <row r="51" spans="2:8" ht="15" customHeight="1" x14ac:dyDescent="0.3">
      <c r="B51" s="314"/>
      <c r="D51" s="40" t="s">
        <v>129</v>
      </c>
      <c r="E51" s="214">
        <v>0.26500000000000001</v>
      </c>
      <c r="F51" s="41">
        <v>0.26700000000000002</v>
      </c>
      <c r="G51" s="41">
        <v>0.27100000000000002</v>
      </c>
      <c r="H51" s="170"/>
    </row>
    <row r="52" spans="2:8" ht="37.950000000000003" customHeight="1" x14ac:dyDescent="0.3">
      <c r="B52" s="314"/>
      <c r="D52" s="328" t="s">
        <v>130</v>
      </c>
      <c r="E52" s="317"/>
      <c r="F52" s="317"/>
      <c r="G52" s="317"/>
      <c r="H52" s="170"/>
    </row>
    <row r="53" spans="2:8" ht="15" customHeight="1" x14ac:dyDescent="0.3">
      <c r="B53" s="314"/>
      <c r="E53" t="s">
        <v>131</v>
      </c>
      <c r="H53" s="170"/>
    </row>
    <row r="54" spans="2:8" ht="15" customHeight="1" x14ac:dyDescent="0.3">
      <c r="B54" s="314"/>
      <c r="D54" s="329" t="s">
        <v>19</v>
      </c>
      <c r="E54" s="329"/>
      <c r="F54" s="329"/>
      <c r="G54" s="329"/>
      <c r="H54" s="170"/>
    </row>
    <row r="55" spans="2:8" ht="15" customHeight="1" x14ac:dyDescent="0.3">
      <c r="B55" s="314"/>
      <c r="D55" s="36"/>
      <c r="E55" s="32" t="s">
        <v>92</v>
      </c>
      <c r="F55" s="32" t="s">
        <v>93</v>
      </c>
      <c r="G55" s="32" t="s">
        <v>94</v>
      </c>
      <c r="H55" s="170"/>
    </row>
    <row r="56" spans="2:8" ht="15" customHeight="1" x14ac:dyDescent="0.3">
      <c r="B56" s="314"/>
      <c r="D56" s="36" t="s">
        <v>132</v>
      </c>
      <c r="E56" s="149">
        <v>111</v>
      </c>
      <c r="F56" s="26">
        <v>140</v>
      </c>
      <c r="G56" s="26">
        <v>140</v>
      </c>
      <c r="H56" s="170"/>
    </row>
    <row r="57" spans="2:8" ht="15" customHeight="1" x14ac:dyDescent="0.3">
      <c r="B57" s="314"/>
      <c r="H57" s="170"/>
    </row>
    <row r="58" spans="2:8" ht="15" customHeight="1" x14ac:dyDescent="0.3">
      <c r="B58" s="314"/>
      <c r="D58" s="329" t="s">
        <v>133</v>
      </c>
      <c r="E58" s="329"/>
      <c r="F58" s="329"/>
      <c r="G58" s="329"/>
      <c r="H58" s="170"/>
    </row>
    <row r="59" spans="2:8" ht="15" customHeight="1" x14ac:dyDescent="0.3">
      <c r="B59" s="314"/>
      <c r="D59" s="38"/>
      <c r="E59" s="37" t="s">
        <v>92</v>
      </c>
      <c r="F59" s="37" t="s">
        <v>134</v>
      </c>
      <c r="G59" s="37" t="s">
        <v>135</v>
      </c>
      <c r="H59" s="170"/>
    </row>
    <row r="60" spans="2:8" ht="14.4" customHeight="1" x14ac:dyDescent="0.3">
      <c r="B60" s="314"/>
      <c r="D60" s="38" t="s">
        <v>136</v>
      </c>
      <c r="E60" s="150">
        <v>0.46</v>
      </c>
      <c r="F60" s="39">
        <v>0.39</v>
      </c>
      <c r="G60" s="39">
        <v>0.33</v>
      </c>
      <c r="H60" s="170"/>
    </row>
    <row r="61" spans="2:8" ht="14.4" customHeight="1" x14ac:dyDescent="0.3">
      <c r="B61" s="314"/>
      <c r="D61" s="328" t="s">
        <v>137</v>
      </c>
      <c r="E61" s="317"/>
      <c r="F61" s="317"/>
      <c r="G61" s="317"/>
      <c r="H61" s="170"/>
    </row>
    <row r="62" spans="2:8" ht="15.6" customHeight="1" thickBot="1" x14ac:dyDescent="0.35">
      <c r="B62" s="315"/>
      <c r="C62" s="165"/>
      <c r="D62" s="165"/>
      <c r="E62" s="165"/>
      <c r="F62" s="165"/>
      <c r="G62" s="165"/>
      <c r="H62" s="172"/>
    </row>
    <row r="63" spans="2:8" ht="15" customHeight="1" x14ac:dyDescent="0.3">
      <c r="B63" s="333" t="s">
        <v>138</v>
      </c>
      <c r="C63" s="187"/>
      <c r="D63" s="187"/>
      <c r="E63" s="187"/>
      <c r="F63" s="187"/>
      <c r="G63" s="187"/>
      <c r="H63" s="191"/>
    </row>
    <row r="64" spans="2:8" ht="15" customHeight="1" x14ac:dyDescent="0.3">
      <c r="B64" s="334"/>
      <c r="D64" s="316" t="s">
        <v>139</v>
      </c>
      <c r="E64" s="316"/>
      <c r="F64" s="316"/>
      <c r="G64" s="316"/>
      <c r="H64" s="170"/>
    </row>
    <row r="65" spans="2:8" ht="15" customHeight="1" x14ac:dyDescent="0.3">
      <c r="B65" s="334"/>
      <c r="D65" s="35"/>
      <c r="E65" s="37" t="s">
        <v>92</v>
      </c>
      <c r="F65" s="37" t="s">
        <v>93</v>
      </c>
      <c r="G65" s="37" t="s">
        <v>94</v>
      </c>
      <c r="H65" s="170"/>
    </row>
    <row r="66" spans="2:8" x14ac:dyDescent="0.3">
      <c r="B66" s="334"/>
      <c r="D66" s="40" t="s">
        <v>140</v>
      </c>
      <c r="E66" s="130">
        <v>0.52</v>
      </c>
      <c r="F66" s="71">
        <v>0.48</v>
      </c>
      <c r="G66" s="71">
        <v>0.45</v>
      </c>
      <c r="H66" s="170"/>
    </row>
    <row r="67" spans="2:8" ht="14.4" customHeight="1" x14ac:dyDescent="0.3">
      <c r="B67" s="334"/>
      <c r="H67" s="170"/>
    </row>
    <row r="68" spans="2:8" ht="15" customHeight="1" x14ac:dyDescent="0.3">
      <c r="B68" s="334"/>
      <c r="D68" s="316" t="s">
        <v>141</v>
      </c>
      <c r="E68" s="316"/>
      <c r="F68" s="316"/>
      <c r="G68" s="316"/>
      <c r="H68" s="170"/>
    </row>
    <row r="69" spans="2:8" ht="15" customHeight="1" x14ac:dyDescent="0.3">
      <c r="B69" s="334"/>
      <c r="D69" s="38"/>
      <c r="E69" s="37" t="s">
        <v>92</v>
      </c>
      <c r="F69" s="37" t="s">
        <v>93</v>
      </c>
      <c r="G69" s="37" t="s">
        <v>142</v>
      </c>
      <c r="H69" s="170"/>
    </row>
    <row r="70" spans="2:8" ht="15" customHeight="1" x14ac:dyDescent="0.3">
      <c r="B70" s="334"/>
      <c r="D70" s="40" t="s">
        <v>143</v>
      </c>
      <c r="E70" s="73" t="s">
        <v>144</v>
      </c>
      <c r="F70" s="107" t="s">
        <v>145</v>
      </c>
      <c r="G70" s="140" t="s">
        <v>146</v>
      </c>
      <c r="H70" s="170"/>
    </row>
    <row r="71" spans="2:8" ht="39.6" customHeight="1" x14ac:dyDescent="0.3">
      <c r="B71" s="334"/>
      <c r="D71" s="317" t="s">
        <v>147</v>
      </c>
      <c r="E71" s="317"/>
      <c r="F71" s="317"/>
      <c r="G71" s="317"/>
      <c r="H71" s="170"/>
    </row>
    <row r="72" spans="2:8" ht="15" customHeight="1" x14ac:dyDescent="0.3">
      <c r="B72" s="334"/>
      <c r="H72" s="170"/>
    </row>
    <row r="73" spans="2:8" ht="15" customHeight="1" x14ac:dyDescent="0.3">
      <c r="B73" s="334"/>
      <c r="D73" s="330" t="s">
        <v>148</v>
      </c>
      <c r="E73" s="331"/>
      <c r="F73" s="331"/>
      <c r="G73" s="332"/>
      <c r="H73" s="170"/>
    </row>
    <row r="74" spans="2:8" ht="15" customHeight="1" x14ac:dyDescent="0.3">
      <c r="B74" s="334"/>
      <c r="D74" s="38"/>
      <c r="E74" s="37" t="s">
        <v>92</v>
      </c>
      <c r="F74" s="37" t="s">
        <v>93</v>
      </c>
      <c r="G74" s="37" t="s">
        <v>94</v>
      </c>
      <c r="H74" s="170"/>
    </row>
    <row r="75" spans="2:8" ht="15" customHeight="1" x14ac:dyDescent="0.3">
      <c r="B75" s="334"/>
      <c r="D75" s="40" t="s">
        <v>149</v>
      </c>
      <c r="E75" s="73" t="s">
        <v>150</v>
      </c>
      <c r="F75" s="107" t="s">
        <v>151</v>
      </c>
      <c r="G75" s="107" t="s">
        <v>152</v>
      </c>
      <c r="H75" s="170"/>
    </row>
    <row r="76" spans="2:8" ht="15" customHeight="1" x14ac:dyDescent="0.3">
      <c r="B76" s="334"/>
      <c r="E76" s="264"/>
      <c r="F76" s="264"/>
      <c r="G76" s="264"/>
      <c r="H76" s="170"/>
    </row>
    <row r="77" spans="2:8" ht="15" customHeight="1" x14ac:dyDescent="0.3">
      <c r="B77" s="334"/>
      <c r="D77" s="316" t="s">
        <v>153</v>
      </c>
      <c r="E77" s="316"/>
      <c r="F77" s="316"/>
      <c r="G77" s="316"/>
      <c r="H77" s="170"/>
    </row>
    <row r="78" spans="2:8" ht="15" customHeight="1" x14ac:dyDescent="0.3">
      <c r="B78" s="334"/>
      <c r="D78" s="35"/>
      <c r="E78" s="37" t="s">
        <v>92</v>
      </c>
      <c r="F78" s="37" t="s">
        <v>93</v>
      </c>
      <c r="G78" s="37" t="s">
        <v>94</v>
      </c>
      <c r="H78" s="170"/>
    </row>
    <row r="79" spans="2:8" ht="15" customHeight="1" x14ac:dyDescent="0.3">
      <c r="B79" s="334"/>
      <c r="D79" s="35" t="s">
        <v>154</v>
      </c>
      <c r="E79" s="73">
        <v>364</v>
      </c>
      <c r="F79" s="20">
        <v>251</v>
      </c>
      <c r="G79" s="20">
        <v>235</v>
      </c>
      <c r="H79" s="170"/>
    </row>
    <row r="80" spans="2:8" ht="15" customHeight="1" thickBot="1" x14ac:dyDescent="0.35">
      <c r="B80" s="335"/>
      <c r="C80" s="165"/>
      <c r="D80" s="165"/>
      <c r="E80" s="165"/>
      <c r="F80" s="165"/>
      <c r="G80" s="165"/>
      <c r="H80" s="172"/>
    </row>
    <row r="81" spans="2:8" ht="15" customHeight="1" x14ac:dyDescent="0.3">
      <c r="B81" s="333" t="s">
        <v>155</v>
      </c>
      <c r="C81" s="187"/>
      <c r="D81" s="187"/>
      <c r="E81" s="187"/>
      <c r="F81" s="187"/>
      <c r="G81" s="187"/>
      <c r="H81" s="191"/>
    </row>
    <row r="82" spans="2:8" ht="15" customHeight="1" x14ac:dyDescent="0.3">
      <c r="B82" s="334"/>
      <c r="D82" s="316" t="s">
        <v>156</v>
      </c>
      <c r="E82" s="316"/>
      <c r="F82" s="316"/>
      <c r="G82" s="316"/>
      <c r="H82" s="170"/>
    </row>
    <row r="83" spans="2:8" ht="15" customHeight="1" x14ac:dyDescent="0.3">
      <c r="B83" s="334"/>
      <c r="D83" s="35"/>
      <c r="E83" s="37" t="s">
        <v>92</v>
      </c>
      <c r="F83" s="37" t="s">
        <v>93</v>
      </c>
      <c r="G83" s="37" t="s">
        <v>94</v>
      </c>
      <c r="H83" s="170"/>
    </row>
    <row r="84" spans="2:8" ht="15" customHeight="1" x14ac:dyDescent="0.3">
      <c r="B84" s="334"/>
      <c r="D84" s="35" t="s">
        <v>157</v>
      </c>
      <c r="E84" s="90" t="s">
        <v>158</v>
      </c>
      <c r="F84" s="29" t="s">
        <v>159</v>
      </c>
      <c r="G84" s="29" t="s">
        <v>159</v>
      </c>
      <c r="H84" s="170"/>
    </row>
    <row r="85" spans="2:8" ht="15" customHeight="1" x14ac:dyDescent="0.3">
      <c r="B85" s="334"/>
      <c r="D85" s="317" t="s">
        <v>160</v>
      </c>
      <c r="E85" s="317"/>
      <c r="F85" s="317"/>
      <c r="G85" s="317"/>
      <c r="H85" s="170"/>
    </row>
    <row r="86" spans="2:8" ht="15" customHeight="1" x14ac:dyDescent="0.3">
      <c r="B86" s="334"/>
      <c r="H86" s="170"/>
    </row>
    <row r="87" spans="2:8" ht="15" customHeight="1" x14ac:dyDescent="0.3">
      <c r="B87" s="334"/>
      <c r="D87" s="316" t="s">
        <v>26</v>
      </c>
      <c r="E87" s="316"/>
      <c r="F87" s="316"/>
      <c r="G87" s="316"/>
      <c r="H87" s="170"/>
    </row>
    <row r="88" spans="2:8" ht="15" customHeight="1" x14ac:dyDescent="0.3">
      <c r="B88" s="334"/>
      <c r="D88" s="35"/>
      <c r="E88" s="37" t="s">
        <v>92</v>
      </c>
      <c r="F88" s="37" t="s">
        <v>93</v>
      </c>
      <c r="G88" s="37" t="s">
        <v>94</v>
      </c>
      <c r="H88" s="170"/>
    </row>
    <row r="89" spans="2:8" ht="15" customHeight="1" x14ac:dyDescent="0.3">
      <c r="B89" s="334"/>
      <c r="D89" s="35" t="s">
        <v>161</v>
      </c>
      <c r="E89" s="130">
        <v>0.17</v>
      </c>
      <c r="F89" s="21">
        <v>0.25</v>
      </c>
      <c r="G89" s="21">
        <v>0.5</v>
      </c>
      <c r="H89" s="170"/>
    </row>
    <row r="90" spans="2:8" ht="15" customHeight="1" thickBot="1" x14ac:dyDescent="0.35">
      <c r="B90" s="335"/>
      <c r="C90" s="165"/>
      <c r="D90" s="165"/>
      <c r="E90" s="165"/>
      <c r="F90" s="165"/>
      <c r="G90" s="165"/>
      <c r="H90" s="172"/>
    </row>
  </sheetData>
  <sheetProtection algorithmName="SHA-512" hashValue="NYTUwjbCGR7Cu1IU+weJ08ZFq9HbHP1/6bMlk3MVTQLm2JZcilGozWLMagB/wHM9x3weM3nz09cJFZJGH/hOxA==" saltValue="hPNciJFvhDr88YsiAGqeFA==" spinCount="100000" sheet="1" objects="1" scenarios="1"/>
  <mergeCells count="32">
    <mergeCell ref="D73:G73"/>
    <mergeCell ref="F1:H5"/>
    <mergeCell ref="D32:G32"/>
    <mergeCell ref="D85:G85"/>
    <mergeCell ref="B81:B90"/>
    <mergeCell ref="B10:B38"/>
    <mergeCell ref="D34:G34"/>
    <mergeCell ref="D37:G37"/>
    <mergeCell ref="D58:G58"/>
    <mergeCell ref="D87:G87"/>
    <mergeCell ref="D82:G82"/>
    <mergeCell ref="D44:G44"/>
    <mergeCell ref="B63:B80"/>
    <mergeCell ref="D68:G68"/>
    <mergeCell ref="D64:G64"/>
    <mergeCell ref="D77:G77"/>
    <mergeCell ref="D71:G71"/>
    <mergeCell ref="D29:G29"/>
    <mergeCell ref="D54:G54"/>
    <mergeCell ref="D52:G52"/>
    <mergeCell ref="D46:G46"/>
    <mergeCell ref="D40:G40"/>
    <mergeCell ref="B39:B62"/>
    <mergeCell ref="D24:G24"/>
    <mergeCell ref="D14:G14"/>
    <mergeCell ref="D27:G27"/>
    <mergeCell ref="B6:H6"/>
    <mergeCell ref="B8:H8"/>
    <mergeCell ref="D11:G11"/>
    <mergeCell ref="D16:G16"/>
    <mergeCell ref="D20:G20"/>
    <mergeCell ref="D61:G61"/>
  </mergeCells>
  <phoneticPr fontId="8" type="noConversion"/>
  <pageMargins left="0.7" right="0.7" top="0.75" bottom="0.75" header="0.3" footer="0.3"/>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1854F-1B6C-4ED5-BCB8-97FBEC13111D}">
  <sheetPr>
    <tabColor theme="4"/>
  </sheetPr>
  <dimension ref="B1:W234"/>
  <sheetViews>
    <sheetView showGridLines="0" zoomScale="16" zoomScaleNormal="100" workbookViewId="0"/>
  </sheetViews>
  <sheetFormatPr defaultRowHeight="14.4" x14ac:dyDescent="0.3"/>
  <cols>
    <col min="1" max="1" width="4.453125" customWidth="1"/>
    <col min="2" max="2" width="17.08984375" customWidth="1"/>
    <col min="3" max="3" width="4.08984375" customWidth="1"/>
    <col min="4" max="4" width="39.90625" customWidth="1"/>
    <col min="5" max="16" width="16.90625" customWidth="1"/>
    <col min="17" max="17" width="4.08984375" customWidth="1"/>
    <col min="18" max="19" width="16.90625" customWidth="1"/>
    <col min="20" max="25" width="11.90625" customWidth="1"/>
    <col min="33" max="33" width="22.90625" bestFit="1" customWidth="1"/>
  </cols>
  <sheetData>
    <row r="1" spans="2:17" x14ac:dyDescent="0.3">
      <c r="N1" s="275" t="e" vm="2">
        <v>#VALUE!</v>
      </c>
      <c r="O1" s="275"/>
      <c r="P1" s="275"/>
      <c r="Q1" s="275"/>
    </row>
    <row r="2" spans="2:17" x14ac:dyDescent="0.3">
      <c r="N2" s="275"/>
      <c r="O2" s="275"/>
      <c r="P2" s="275"/>
      <c r="Q2" s="275"/>
    </row>
    <row r="3" spans="2:17" x14ac:dyDescent="0.3">
      <c r="N3" s="275"/>
      <c r="O3" s="275"/>
      <c r="P3" s="275"/>
      <c r="Q3" s="275"/>
    </row>
    <row r="4" spans="2:17" x14ac:dyDescent="0.3">
      <c r="N4" s="275"/>
      <c r="O4" s="275"/>
      <c r="P4" s="275"/>
      <c r="Q4" s="275"/>
    </row>
    <row r="5" spans="2:17" x14ac:dyDescent="0.3">
      <c r="N5" s="275"/>
      <c r="O5" s="275"/>
      <c r="P5" s="275"/>
      <c r="Q5" s="275"/>
    </row>
    <row r="6" spans="2:17" ht="15" thickBot="1" x14ac:dyDescent="0.35">
      <c r="N6" s="393"/>
      <c r="O6" s="393"/>
      <c r="P6" s="393"/>
      <c r="Q6" s="393"/>
    </row>
    <row r="7" spans="2:17" ht="85.2" thickBot="1" x14ac:dyDescent="1.65">
      <c r="B7" s="370" t="s">
        <v>162</v>
      </c>
      <c r="C7" s="371"/>
      <c r="D7" s="371"/>
      <c r="E7" s="371"/>
      <c r="F7" s="371"/>
      <c r="G7" s="371"/>
      <c r="H7" s="371"/>
      <c r="I7" s="371"/>
      <c r="J7" s="371"/>
      <c r="K7" s="371"/>
      <c r="L7" s="371"/>
      <c r="M7" s="371"/>
      <c r="N7" s="371"/>
      <c r="O7" s="371"/>
      <c r="P7" s="371"/>
      <c r="Q7" s="372"/>
    </row>
    <row r="8" spans="2:17" x14ac:dyDescent="0.3">
      <c r="B8" s="174"/>
      <c r="Q8" s="170"/>
    </row>
    <row r="9" spans="2:17" x14ac:dyDescent="0.3">
      <c r="B9" s="390" t="s">
        <v>163</v>
      </c>
      <c r="C9" s="391"/>
      <c r="D9" s="391"/>
      <c r="E9" s="391"/>
      <c r="F9" s="391"/>
      <c r="G9" s="391"/>
      <c r="H9" s="391"/>
      <c r="I9" s="391"/>
      <c r="J9" s="391"/>
      <c r="K9" s="391"/>
      <c r="L9" s="391"/>
      <c r="M9" s="391"/>
      <c r="N9" s="391"/>
      <c r="O9" s="391"/>
      <c r="P9" s="391"/>
      <c r="Q9" s="392"/>
    </row>
    <row r="10" spans="2:17" ht="15" thickBot="1" x14ac:dyDescent="0.35">
      <c r="B10" s="175"/>
      <c r="Q10" s="170"/>
    </row>
    <row r="11" spans="2:17" ht="14.7" customHeight="1" x14ac:dyDescent="0.3">
      <c r="B11" s="376" t="s">
        <v>164</v>
      </c>
      <c r="D11" s="395" t="s">
        <v>165</v>
      </c>
      <c r="E11" s="395"/>
      <c r="F11" s="395"/>
      <c r="G11" s="395"/>
      <c r="Q11" s="170"/>
    </row>
    <row r="12" spans="2:17" ht="15" x14ac:dyDescent="0.3">
      <c r="B12" s="377"/>
      <c r="D12" s="55"/>
      <c r="E12" s="147" t="s">
        <v>124</v>
      </c>
      <c r="F12" s="147" t="s">
        <v>93</v>
      </c>
      <c r="G12" s="147" t="s">
        <v>142</v>
      </c>
      <c r="Q12" s="170"/>
    </row>
    <row r="13" spans="2:17" ht="27.6" x14ac:dyDescent="0.3">
      <c r="B13" s="377"/>
      <c r="D13" s="57" t="s">
        <v>166</v>
      </c>
      <c r="E13" s="91">
        <v>8.6</v>
      </c>
      <c r="F13" s="54">
        <v>8.5</v>
      </c>
      <c r="G13" s="29" t="s">
        <v>121</v>
      </c>
      <c r="Q13" s="170"/>
    </row>
    <row r="14" spans="2:17" ht="27.6" x14ac:dyDescent="0.3">
      <c r="B14" s="377"/>
      <c r="D14" s="57" t="s">
        <v>167</v>
      </c>
      <c r="E14" s="91">
        <v>7.9</v>
      </c>
      <c r="F14" s="54">
        <v>7.8</v>
      </c>
      <c r="G14" s="29" t="s">
        <v>121</v>
      </c>
      <c r="Q14" s="170"/>
    </row>
    <row r="15" spans="2:17" ht="27.6" x14ac:dyDescent="0.3">
      <c r="B15" s="377"/>
      <c r="D15" s="57" t="s">
        <v>168</v>
      </c>
      <c r="E15" s="91">
        <v>7.9</v>
      </c>
      <c r="F15" s="54">
        <v>7.8</v>
      </c>
      <c r="G15" s="29" t="s">
        <v>121</v>
      </c>
      <c r="Q15" s="170"/>
    </row>
    <row r="16" spans="2:17" ht="26.7" customHeight="1" x14ac:dyDescent="0.3">
      <c r="B16" s="377"/>
      <c r="D16" s="336" t="s">
        <v>169</v>
      </c>
      <c r="E16" s="337"/>
      <c r="F16" s="337"/>
      <c r="G16" s="338"/>
      <c r="Q16" s="170"/>
    </row>
    <row r="17" spans="2:17" x14ac:dyDescent="0.3">
      <c r="B17" s="377"/>
      <c r="Q17" s="170"/>
    </row>
    <row r="18" spans="2:17" ht="14.7" customHeight="1" x14ac:dyDescent="0.3">
      <c r="B18" s="377"/>
      <c r="D18" s="379" t="s">
        <v>170</v>
      </c>
      <c r="E18" s="379"/>
      <c r="F18" s="379"/>
      <c r="G18" s="379"/>
      <c r="Q18" s="170"/>
    </row>
    <row r="19" spans="2:17" ht="14.7" customHeight="1" x14ac:dyDescent="0.3">
      <c r="B19" s="377"/>
      <c r="D19" s="55"/>
      <c r="E19" s="147" t="s">
        <v>92</v>
      </c>
      <c r="F19" s="147" t="s">
        <v>93</v>
      </c>
      <c r="G19" s="147" t="s">
        <v>94</v>
      </c>
      <c r="Q19" s="170"/>
    </row>
    <row r="20" spans="2:17" ht="15" customHeight="1" x14ac:dyDescent="0.3">
      <c r="B20" s="377"/>
      <c r="D20" s="57" t="s">
        <v>171</v>
      </c>
      <c r="E20" s="192" t="s">
        <v>172</v>
      </c>
      <c r="F20" s="70" t="s">
        <v>173</v>
      </c>
      <c r="G20" s="70" t="s">
        <v>174</v>
      </c>
      <c r="Q20" s="170"/>
    </row>
    <row r="21" spans="2:17" ht="15" customHeight="1" x14ac:dyDescent="0.3">
      <c r="B21" s="377"/>
      <c r="D21" s="57" t="s">
        <v>175</v>
      </c>
      <c r="E21" s="192" t="s">
        <v>176</v>
      </c>
      <c r="F21" s="70" t="s">
        <v>177</v>
      </c>
      <c r="G21" s="70" t="s">
        <v>178</v>
      </c>
      <c r="Q21" s="170"/>
    </row>
    <row r="22" spans="2:17" ht="49.95" customHeight="1" x14ac:dyDescent="0.3">
      <c r="B22" s="377"/>
      <c r="D22" s="394" t="s">
        <v>179</v>
      </c>
      <c r="E22" s="337"/>
      <c r="F22" s="337"/>
      <c r="G22" s="338"/>
      <c r="Q22" s="170"/>
    </row>
    <row r="23" spans="2:17" ht="15" thickBot="1" x14ac:dyDescent="0.35">
      <c r="B23" s="378"/>
      <c r="C23" s="165"/>
      <c r="D23" s="165"/>
      <c r="E23" s="165"/>
      <c r="F23" s="165"/>
      <c r="G23" s="165"/>
      <c r="H23" s="165"/>
      <c r="I23" s="165"/>
      <c r="J23" s="165"/>
      <c r="K23" s="165"/>
      <c r="L23" s="165"/>
      <c r="M23" s="165"/>
      <c r="N23" s="165"/>
      <c r="O23" s="165"/>
      <c r="P23" s="165"/>
      <c r="Q23" s="172"/>
    </row>
    <row r="24" spans="2:17" x14ac:dyDescent="0.3">
      <c r="B24" s="383" t="s">
        <v>180</v>
      </c>
      <c r="Q24" s="170"/>
    </row>
    <row r="25" spans="2:17" ht="14.7" customHeight="1" x14ac:dyDescent="0.3">
      <c r="B25" s="384"/>
      <c r="D25" s="386" t="s">
        <v>181</v>
      </c>
      <c r="E25" s="387"/>
      <c r="F25" s="387"/>
      <c r="G25" s="387"/>
      <c r="H25" s="387"/>
      <c r="I25" s="387"/>
      <c r="J25" s="387"/>
      <c r="K25" s="387"/>
      <c r="L25" s="387"/>
      <c r="M25" s="388"/>
      <c r="Q25" s="170"/>
    </row>
    <row r="26" spans="2:17" x14ac:dyDescent="0.3">
      <c r="B26" s="384"/>
      <c r="D26" s="55"/>
      <c r="E26" s="380" t="s">
        <v>182</v>
      </c>
      <c r="F26" s="381"/>
      <c r="G26" s="382"/>
      <c r="H26" s="380" t="s">
        <v>93</v>
      </c>
      <c r="I26" s="381"/>
      <c r="J26" s="382"/>
      <c r="K26" s="380" t="s">
        <v>94</v>
      </c>
      <c r="L26" s="381"/>
      <c r="M26" s="382"/>
      <c r="Q26" s="170"/>
    </row>
    <row r="27" spans="2:17" x14ac:dyDescent="0.3">
      <c r="B27" s="384"/>
      <c r="D27" s="55"/>
      <c r="E27" s="72" t="s">
        <v>183</v>
      </c>
      <c r="F27" s="72" t="s">
        <v>184</v>
      </c>
      <c r="G27" s="72" t="s">
        <v>185</v>
      </c>
      <c r="H27" s="72" t="s">
        <v>183</v>
      </c>
      <c r="I27" s="72" t="s">
        <v>184</v>
      </c>
      <c r="J27" s="72" t="s">
        <v>185</v>
      </c>
      <c r="K27" s="72" t="s">
        <v>183</v>
      </c>
      <c r="L27" s="72" t="s">
        <v>184</v>
      </c>
      <c r="M27" s="72" t="s">
        <v>185</v>
      </c>
      <c r="Q27" s="170"/>
    </row>
    <row r="28" spans="2:17" ht="15" thickBot="1" x14ac:dyDescent="0.35">
      <c r="B28" s="384"/>
      <c r="D28" s="76" t="s">
        <v>186</v>
      </c>
      <c r="E28" s="77">
        <v>3</v>
      </c>
      <c r="F28" s="77">
        <v>6</v>
      </c>
      <c r="G28" s="77">
        <v>0</v>
      </c>
      <c r="H28" s="81">
        <v>3</v>
      </c>
      <c r="I28" s="81">
        <v>6</v>
      </c>
      <c r="J28" s="81">
        <v>0</v>
      </c>
      <c r="K28" s="81">
        <v>4</v>
      </c>
      <c r="L28" s="81">
        <v>5</v>
      </c>
      <c r="M28" s="81" t="s">
        <v>187</v>
      </c>
      <c r="Q28" s="170"/>
    </row>
    <row r="29" spans="2:17" ht="15" x14ac:dyDescent="0.3">
      <c r="B29" s="384"/>
      <c r="D29" s="74" t="s">
        <v>188</v>
      </c>
      <c r="E29" s="75">
        <v>4</v>
      </c>
      <c r="F29" s="75">
        <v>6</v>
      </c>
      <c r="G29" s="75">
        <v>0</v>
      </c>
      <c r="H29" s="83">
        <v>4</v>
      </c>
      <c r="I29" s="83">
        <v>5</v>
      </c>
      <c r="J29" s="83">
        <v>0</v>
      </c>
      <c r="K29" s="83">
        <v>3</v>
      </c>
      <c r="L29" s="83">
        <v>5</v>
      </c>
      <c r="M29" s="83" t="s">
        <v>187</v>
      </c>
      <c r="Q29" s="170"/>
    </row>
    <row r="30" spans="2:17" ht="15.6" thickBot="1" x14ac:dyDescent="0.35">
      <c r="B30" s="384"/>
      <c r="D30" s="84" t="s">
        <v>189</v>
      </c>
      <c r="E30" s="85">
        <v>25</v>
      </c>
      <c r="F30" s="85">
        <v>26</v>
      </c>
      <c r="G30" s="85">
        <v>0</v>
      </c>
      <c r="H30" s="86">
        <v>26</v>
      </c>
      <c r="I30" s="86">
        <v>30</v>
      </c>
      <c r="J30" s="86">
        <v>0</v>
      </c>
      <c r="K30" s="86">
        <v>24</v>
      </c>
      <c r="L30" s="86">
        <v>24</v>
      </c>
      <c r="M30" s="86" t="s">
        <v>187</v>
      </c>
      <c r="Q30" s="170"/>
    </row>
    <row r="31" spans="2:17" ht="15" thickBot="1" x14ac:dyDescent="0.35">
      <c r="B31" s="384"/>
      <c r="D31" s="87" t="s">
        <v>190</v>
      </c>
      <c r="E31" s="88">
        <v>29</v>
      </c>
      <c r="F31" s="88">
        <v>32</v>
      </c>
      <c r="G31" s="88">
        <v>0</v>
      </c>
      <c r="H31" s="89">
        <v>30</v>
      </c>
      <c r="I31" s="89">
        <v>35</v>
      </c>
      <c r="J31" s="89">
        <v>0</v>
      </c>
      <c r="K31" s="89">
        <v>27</v>
      </c>
      <c r="L31" s="89">
        <v>29</v>
      </c>
      <c r="M31" s="89" t="s">
        <v>187</v>
      </c>
      <c r="Q31" s="170"/>
    </row>
    <row r="32" spans="2:17" x14ac:dyDescent="0.3">
      <c r="B32" s="384"/>
      <c r="D32" s="74" t="s">
        <v>191</v>
      </c>
      <c r="E32" s="75">
        <v>119</v>
      </c>
      <c r="F32" s="75">
        <v>121</v>
      </c>
      <c r="G32" s="75">
        <v>1</v>
      </c>
      <c r="H32" s="83">
        <v>107</v>
      </c>
      <c r="I32" s="83">
        <v>120</v>
      </c>
      <c r="J32" s="83">
        <v>1</v>
      </c>
      <c r="K32" s="83">
        <v>102</v>
      </c>
      <c r="L32" s="83">
        <v>116</v>
      </c>
      <c r="M32" s="83">
        <v>1</v>
      </c>
      <c r="Q32" s="170"/>
    </row>
    <row r="33" spans="2:17" x14ac:dyDescent="0.3">
      <c r="B33" s="384"/>
      <c r="D33" s="57" t="s">
        <v>192</v>
      </c>
      <c r="E33" s="73">
        <v>541</v>
      </c>
      <c r="F33" s="73">
        <v>437</v>
      </c>
      <c r="G33" s="73">
        <v>7</v>
      </c>
      <c r="H33" s="80">
        <v>454</v>
      </c>
      <c r="I33" s="80">
        <v>372</v>
      </c>
      <c r="J33" s="80">
        <v>3</v>
      </c>
      <c r="K33" s="80">
        <v>408</v>
      </c>
      <c r="L33" s="80">
        <v>334</v>
      </c>
      <c r="M33" s="80">
        <v>1</v>
      </c>
      <c r="Q33" s="170"/>
    </row>
    <row r="34" spans="2:17" ht="15" thickBot="1" x14ac:dyDescent="0.35">
      <c r="B34" s="384"/>
      <c r="D34" s="76" t="s">
        <v>193</v>
      </c>
      <c r="E34" s="197">
        <v>2038</v>
      </c>
      <c r="F34" s="77">
        <v>614</v>
      </c>
      <c r="G34" s="77">
        <v>9</v>
      </c>
      <c r="H34" s="59">
        <v>1870</v>
      </c>
      <c r="I34" s="81">
        <v>562</v>
      </c>
      <c r="J34" s="81">
        <v>6</v>
      </c>
      <c r="K34" s="59">
        <v>2014</v>
      </c>
      <c r="L34" s="81">
        <v>592</v>
      </c>
      <c r="M34" s="81">
        <v>8</v>
      </c>
      <c r="Q34" s="170"/>
    </row>
    <row r="35" spans="2:17" ht="15" thickBot="1" x14ac:dyDescent="0.35">
      <c r="B35" s="384"/>
      <c r="D35" s="78" t="s">
        <v>194</v>
      </c>
      <c r="E35" s="96">
        <v>2730</v>
      </c>
      <c r="F35" s="96">
        <v>1209</v>
      </c>
      <c r="G35" s="79">
        <v>17</v>
      </c>
      <c r="H35" s="64">
        <v>2464</v>
      </c>
      <c r="I35" s="64">
        <v>1094</v>
      </c>
      <c r="J35" s="82">
        <v>10</v>
      </c>
      <c r="K35" s="64">
        <v>2555</v>
      </c>
      <c r="L35" s="64">
        <v>1075</v>
      </c>
      <c r="M35" s="82">
        <v>10</v>
      </c>
      <c r="Q35" s="170"/>
    </row>
    <row r="36" spans="2:17" ht="55.2" customHeight="1" x14ac:dyDescent="0.3">
      <c r="B36" s="384"/>
      <c r="D36" s="389" t="s">
        <v>195</v>
      </c>
      <c r="E36" s="389"/>
      <c r="F36" s="389"/>
      <c r="G36" s="389"/>
      <c r="H36" s="389"/>
      <c r="I36" s="389"/>
      <c r="J36" s="389"/>
      <c r="K36" s="389"/>
      <c r="L36" s="389"/>
      <c r="M36" s="389"/>
      <c r="Q36" s="170"/>
    </row>
    <row r="37" spans="2:17" x14ac:dyDescent="0.3">
      <c r="B37" s="384"/>
      <c r="D37" s="2"/>
      <c r="E37" s="2"/>
      <c r="F37" s="2"/>
      <c r="G37" s="2"/>
      <c r="M37" s="2"/>
      <c r="N37" s="2"/>
      <c r="O37" s="2"/>
      <c r="P37" s="2"/>
      <c r="Q37" s="170"/>
    </row>
    <row r="38" spans="2:17" x14ac:dyDescent="0.3">
      <c r="B38" s="384"/>
      <c r="D38" s="373" t="s">
        <v>196</v>
      </c>
      <c r="E38" s="374"/>
      <c r="F38" s="374"/>
      <c r="G38" s="375"/>
      <c r="M38" s="2"/>
      <c r="N38" s="2"/>
      <c r="O38" s="2"/>
      <c r="P38" s="2"/>
      <c r="Q38" s="171"/>
    </row>
    <row r="39" spans="2:17" ht="15" x14ac:dyDescent="0.3">
      <c r="B39" s="384"/>
      <c r="D39" s="55"/>
      <c r="E39" s="72" t="s">
        <v>197</v>
      </c>
      <c r="F39" s="72" t="s">
        <v>93</v>
      </c>
      <c r="G39" s="72" t="s">
        <v>94</v>
      </c>
      <c r="I39" s="176"/>
      <c r="M39" s="2"/>
      <c r="N39" s="2"/>
      <c r="O39" s="2"/>
      <c r="P39" s="2"/>
      <c r="Q39" s="170"/>
    </row>
    <row r="40" spans="2:17" ht="15" thickBot="1" x14ac:dyDescent="0.35">
      <c r="B40" s="384"/>
      <c r="D40" s="76" t="s">
        <v>186</v>
      </c>
      <c r="E40" s="151">
        <v>0.33333333333333331</v>
      </c>
      <c r="F40" s="23">
        <v>0.33</v>
      </c>
      <c r="G40" s="23">
        <v>0.44</v>
      </c>
      <c r="H40" s="177"/>
      <c r="I40" s="176"/>
      <c r="M40" s="176"/>
      <c r="N40" s="2"/>
      <c r="O40" s="2"/>
      <c r="P40" s="2"/>
      <c r="Q40" s="170"/>
    </row>
    <row r="41" spans="2:17" ht="15" x14ac:dyDescent="0.3">
      <c r="B41" s="384"/>
      <c r="D41" s="74" t="s">
        <v>188</v>
      </c>
      <c r="E41" s="152">
        <v>0.4</v>
      </c>
      <c r="F41" s="92">
        <v>0.44</v>
      </c>
      <c r="G41" s="92">
        <v>0.38</v>
      </c>
      <c r="H41" s="177"/>
      <c r="I41" s="176"/>
      <c r="K41" t="s">
        <v>131</v>
      </c>
      <c r="M41" s="176"/>
      <c r="N41" s="2"/>
      <c r="O41" s="2"/>
      <c r="P41" s="2"/>
      <c r="Q41" s="170"/>
    </row>
    <row r="42" spans="2:17" ht="15.6" thickBot="1" x14ac:dyDescent="0.35">
      <c r="B42" s="384"/>
      <c r="D42" s="84" t="s">
        <v>189</v>
      </c>
      <c r="E42" s="153">
        <v>0.49019607843137253</v>
      </c>
      <c r="F42" s="93">
        <v>0.46</v>
      </c>
      <c r="G42" s="93">
        <v>0.5</v>
      </c>
      <c r="H42" s="177"/>
      <c r="I42" s="176"/>
      <c r="M42" s="176"/>
      <c r="N42" s="2"/>
      <c r="O42" s="2"/>
      <c r="P42" s="2"/>
      <c r="Q42" s="170"/>
    </row>
    <row r="43" spans="2:17" ht="15" thickBot="1" x14ac:dyDescent="0.35">
      <c r="B43" s="384"/>
      <c r="D43" s="87" t="s">
        <v>190</v>
      </c>
      <c r="E43" s="154">
        <v>0.47540983606557374</v>
      </c>
      <c r="F43" s="94">
        <v>0.46</v>
      </c>
      <c r="G43" s="94">
        <v>0.48</v>
      </c>
      <c r="H43" s="177"/>
      <c r="I43" s="176"/>
      <c r="M43" s="176"/>
      <c r="N43" s="2"/>
      <c r="O43" s="2"/>
      <c r="P43" s="2"/>
      <c r="Q43" s="170"/>
    </row>
    <row r="44" spans="2:17" ht="15" customHeight="1" x14ac:dyDescent="0.3">
      <c r="B44" s="384"/>
      <c r="D44" s="74" t="s">
        <v>191</v>
      </c>
      <c r="E44" s="152">
        <v>0.49377593360995853</v>
      </c>
      <c r="F44" s="92">
        <v>0.47</v>
      </c>
      <c r="G44" s="92">
        <v>0.47</v>
      </c>
      <c r="H44" s="177"/>
      <c r="I44" s="176"/>
      <c r="M44" s="176"/>
      <c r="N44" s="2"/>
      <c r="O44" s="2"/>
      <c r="P44" s="2"/>
      <c r="Q44" s="170"/>
    </row>
    <row r="45" spans="2:17" x14ac:dyDescent="0.3">
      <c r="B45" s="384"/>
      <c r="D45" s="57" t="s">
        <v>192</v>
      </c>
      <c r="E45" s="130">
        <v>0.54923857868020309</v>
      </c>
      <c r="F45" s="21">
        <v>0.55000000000000004</v>
      </c>
      <c r="G45" s="21">
        <v>0.55000000000000004</v>
      </c>
      <c r="H45" s="177"/>
      <c r="I45" s="176"/>
      <c r="M45" s="176"/>
      <c r="N45" s="2"/>
      <c r="O45" s="2"/>
      <c r="P45" s="2"/>
      <c r="Q45" s="170"/>
    </row>
    <row r="46" spans="2:17" ht="15" thickBot="1" x14ac:dyDescent="0.35">
      <c r="B46" s="384"/>
      <c r="D46" s="76" t="s">
        <v>193</v>
      </c>
      <c r="E46" s="151">
        <v>0.76587748966553926</v>
      </c>
      <c r="F46" s="23">
        <v>0.77</v>
      </c>
      <c r="G46" s="23">
        <v>0.77</v>
      </c>
      <c r="H46" s="177"/>
      <c r="I46" s="176"/>
      <c r="M46" s="176"/>
      <c r="N46" s="2"/>
      <c r="O46" s="2"/>
      <c r="P46" s="2"/>
      <c r="Q46" s="170"/>
    </row>
    <row r="47" spans="2:17" ht="14.7" customHeight="1" thickBot="1" x14ac:dyDescent="0.35">
      <c r="B47" s="384"/>
      <c r="D47" s="78" t="s">
        <v>194</v>
      </c>
      <c r="E47" s="155">
        <v>0.69009100101112231</v>
      </c>
      <c r="F47" s="156">
        <v>0.69</v>
      </c>
      <c r="G47" s="156">
        <v>0.7</v>
      </c>
      <c r="H47" s="177"/>
      <c r="L47" s="176"/>
      <c r="M47" s="176"/>
      <c r="N47" s="2"/>
      <c r="O47" s="2"/>
      <c r="P47" s="2"/>
      <c r="Q47" s="170"/>
    </row>
    <row r="48" spans="2:17" ht="40.200000000000003" customHeight="1" x14ac:dyDescent="0.3">
      <c r="B48" s="384"/>
      <c r="D48" s="336" t="s">
        <v>198</v>
      </c>
      <c r="E48" s="337"/>
      <c r="F48" s="337"/>
      <c r="G48" s="338"/>
      <c r="M48" s="2"/>
      <c r="N48" s="2"/>
      <c r="O48" s="2"/>
      <c r="P48" s="2"/>
      <c r="Q48" s="170"/>
    </row>
    <row r="49" spans="2:17" x14ac:dyDescent="0.3">
      <c r="B49" s="384"/>
      <c r="M49" s="2"/>
      <c r="N49" s="2"/>
      <c r="O49" s="2"/>
      <c r="P49" s="2"/>
      <c r="Q49" s="170"/>
    </row>
    <row r="50" spans="2:17" x14ac:dyDescent="0.3">
      <c r="B50" s="384"/>
      <c r="D50" s="373" t="s">
        <v>199</v>
      </c>
      <c r="E50" s="374"/>
      <c r="F50" s="374"/>
      <c r="G50" s="374"/>
      <c r="H50" s="374"/>
      <c r="I50" s="374"/>
      <c r="J50" s="374"/>
      <c r="K50" s="374"/>
      <c r="L50" s="374"/>
      <c r="M50" s="374"/>
      <c r="N50" s="374"/>
      <c r="O50" s="374"/>
      <c r="P50" s="375"/>
      <c r="Q50" s="170"/>
    </row>
    <row r="51" spans="2:17" ht="14.7" customHeight="1" x14ac:dyDescent="0.3">
      <c r="B51" s="384"/>
      <c r="D51" s="51"/>
      <c r="E51" s="364" t="s">
        <v>124</v>
      </c>
      <c r="F51" s="365"/>
      <c r="G51" s="365"/>
      <c r="H51" s="366"/>
      <c r="I51" s="364" t="s">
        <v>93</v>
      </c>
      <c r="J51" s="365"/>
      <c r="K51" s="365"/>
      <c r="L51" s="366"/>
      <c r="M51" s="364" t="s">
        <v>94</v>
      </c>
      <c r="N51" s="365"/>
      <c r="O51" s="365"/>
      <c r="P51" s="366"/>
      <c r="Q51" s="170"/>
    </row>
    <row r="52" spans="2:17" x14ac:dyDescent="0.3">
      <c r="B52" s="384"/>
      <c r="D52" s="51"/>
      <c r="E52" s="72" t="s">
        <v>183</v>
      </c>
      <c r="F52" s="72" t="s">
        <v>184</v>
      </c>
      <c r="G52" s="72" t="s">
        <v>185</v>
      </c>
      <c r="H52" s="72" t="s">
        <v>200</v>
      </c>
      <c r="I52" s="72" t="s">
        <v>201</v>
      </c>
      <c r="J52" s="72" t="s">
        <v>202</v>
      </c>
      <c r="K52" s="72" t="s">
        <v>185</v>
      </c>
      <c r="L52" s="72" t="s">
        <v>200</v>
      </c>
      <c r="M52" s="72" t="s">
        <v>201</v>
      </c>
      <c r="N52" s="72" t="s">
        <v>184</v>
      </c>
      <c r="O52" s="72" t="s">
        <v>185</v>
      </c>
      <c r="P52" s="72" t="s">
        <v>200</v>
      </c>
      <c r="Q52" s="170"/>
    </row>
    <row r="53" spans="2:17" x14ac:dyDescent="0.3">
      <c r="B53" s="384"/>
      <c r="D53" s="141" t="s">
        <v>203</v>
      </c>
      <c r="E53" s="142"/>
      <c r="F53" s="142"/>
      <c r="G53" s="142"/>
      <c r="H53" s="142"/>
      <c r="I53" s="142"/>
      <c r="J53" s="142"/>
      <c r="K53" s="142"/>
      <c r="L53" s="142"/>
      <c r="M53" s="142"/>
      <c r="N53" s="142"/>
      <c r="O53" s="142"/>
      <c r="P53" s="143"/>
      <c r="Q53" s="170"/>
    </row>
    <row r="54" spans="2:17" x14ac:dyDescent="0.3">
      <c r="B54" s="384"/>
      <c r="D54" s="58" t="s">
        <v>204</v>
      </c>
      <c r="E54" s="90">
        <v>1598</v>
      </c>
      <c r="F54" s="90">
        <v>1036</v>
      </c>
      <c r="G54" s="73">
        <v>13</v>
      </c>
      <c r="H54" s="90">
        <v>2647</v>
      </c>
      <c r="I54" s="29">
        <v>1392</v>
      </c>
      <c r="J54" s="80">
        <v>946</v>
      </c>
      <c r="K54" s="80">
        <v>8</v>
      </c>
      <c r="L54" s="29">
        <v>2346</v>
      </c>
      <c r="M54" s="29">
        <v>1343</v>
      </c>
      <c r="N54" s="80">
        <v>900</v>
      </c>
      <c r="O54" s="80">
        <v>5</v>
      </c>
      <c r="P54" s="29">
        <v>2248</v>
      </c>
      <c r="Q54" s="170"/>
    </row>
    <row r="55" spans="2:17" x14ac:dyDescent="0.3">
      <c r="B55" s="384"/>
      <c r="D55" s="58" t="s">
        <v>205</v>
      </c>
      <c r="E55" s="73">
        <v>821</v>
      </c>
      <c r="F55" s="73">
        <v>77</v>
      </c>
      <c r="G55" s="73">
        <v>2</v>
      </c>
      <c r="H55" s="73">
        <v>900</v>
      </c>
      <c r="I55" s="80">
        <v>827</v>
      </c>
      <c r="J55" s="80">
        <v>78</v>
      </c>
      <c r="K55" s="80">
        <v>1</v>
      </c>
      <c r="L55" s="80">
        <v>906</v>
      </c>
      <c r="M55" s="80">
        <v>803</v>
      </c>
      <c r="N55" s="80">
        <v>77</v>
      </c>
      <c r="O55" s="80">
        <v>4</v>
      </c>
      <c r="P55" s="80">
        <v>884</v>
      </c>
      <c r="Q55" s="170"/>
    </row>
    <row r="56" spans="2:17" x14ac:dyDescent="0.3">
      <c r="B56" s="384"/>
      <c r="D56" s="141" t="s">
        <v>206</v>
      </c>
      <c r="E56" s="142"/>
      <c r="F56" s="142"/>
      <c r="G56" s="142"/>
      <c r="H56" s="142"/>
      <c r="I56" s="142"/>
      <c r="J56" s="142"/>
      <c r="K56" s="142"/>
      <c r="L56" s="142"/>
      <c r="M56" s="142"/>
      <c r="N56" s="142"/>
      <c r="O56" s="142"/>
      <c r="P56" s="143"/>
      <c r="Q56" s="170"/>
    </row>
    <row r="57" spans="2:17" x14ac:dyDescent="0.3">
      <c r="B57" s="384"/>
      <c r="D57" s="58" t="s">
        <v>204</v>
      </c>
      <c r="E57" s="73">
        <v>60</v>
      </c>
      <c r="F57" s="73">
        <v>39</v>
      </c>
      <c r="G57" s="73">
        <v>0</v>
      </c>
      <c r="H57" s="73">
        <v>99</v>
      </c>
      <c r="I57" s="80">
        <v>40</v>
      </c>
      <c r="J57" s="80">
        <v>25</v>
      </c>
      <c r="K57" s="80">
        <v>0</v>
      </c>
      <c r="L57" s="80">
        <v>65</v>
      </c>
      <c r="M57" s="80">
        <v>76</v>
      </c>
      <c r="N57" s="80">
        <v>34</v>
      </c>
      <c r="O57" s="80">
        <v>1</v>
      </c>
      <c r="P57" s="80">
        <v>111</v>
      </c>
      <c r="Q57" s="170"/>
    </row>
    <row r="58" spans="2:17" x14ac:dyDescent="0.3">
      <c r="B58" s="384"/>
      <c r="D58" s="58" t="s">
        <v>205</v>
      </c>
      <c r="E58" s="73">
        <v>97</v>
      </c>
      <c r="F58" s="73">
        <v>26</v>
      </c>
      <c r="G58" s="73">
        <v>1</v>
      </c>
      <c r="H58" s="73">
        <v>124</v>
      </c>
      <c r="I58" s="80">
        <v>75</v>
      </c>
      <c r="J58" s="80">
        <v>24</v>
      </c>
      <c r="K58" s="80">
        <v>0</v>
      </c>
      <c r="L58" s="80">
        <v>99</v>
      </c>
      <c r="M58" s="80">
        <v>215</v>
      </c>
      <c r="N58" s="80">
        <v>41</v>
      </c>
      <c r="O58" s="80">
        <v>0</v>
      </c>
      <c r="P58" s="80">
        <v>256</v>
      </c>
      <c r="Q58" s="170"/>
    </row>
    <row r="59" spans="2:17" ht="15" thickBot="1" x14ac:dyDescent="0.35">
      <c r="B59" s="384"/>
      <c r="D59" s="97" t="s">
        <v>207</v>
      </c>
      <c r="E59" s="77">
        <v>154</v>
      </c>
      <c r="F59" s="77">
        <v>31</v>
      </c>
      <c r="G59" s="77">
        <v>1</v>
      </c>
      <c r="H59" s="77">
        <v>186</v>
      </c>
      <c r="I59" s="81">
        <v>130</v>
      </c>
      <c r="J59" s="81">
        <v>21</v>
      </c>
      <c r="K59" s="81">
        <v>1</v>
      </c>
      <c r="L59" s="81">
        <v>152</v>
      </c>
      <c r="M59" s="81">
        <v>118</v>
      </c>
      <c r="N59" s="81">
        <v>23</v>
      </c>
      <c r="O59" s="81">
        <v>0</v>
      </c>
      <c r="P59" s="81">
        <v>141</v>
      </c>
      <c r="Q59" s="170"/>
    </row>
    <row r="60" spans="2:17" ht="15" thickBot="1" x14ac:dyDescent="0.35">
      <c r="B60" s="384"/>
      <c r="D60" s="210" t="s">
        <v>208</v>
      </c>
      <c r="E60" s="96">
        <v>2730</v>
      </c>
      <c r="F60" s="96">
        <v>1209</v>
      </c>
      <c r="G60" s="79">
        <v>17</v>
      </c>
      <c r="H60" s="96">
        <v>3956</v>
      </c>
      <c r="I60" s="64">
        <v>2464</v>
      </c>
      <c r="J60" s="64">
        <v>1094</v>
      </c>
      <c r="K60" s="82">
        <v>10</v>
      </c>
      <c r="L60" s="64">
        <v>3568</v>
      </c>
      <c r="M60" s="64">
        <v>2555</v>
      </c>
      <c r="N60" s="64">
        <v>1075</v>
      </c>
      <c r="O60" s="82">
        <v>10</v>
      </c>
      <c r="P60" s="64">
        <v>3640</v>
      </c>
      <c r="Q60" s="170"/>
    </row>
    <row r="61" spans="2:17" x14ac:dyDescent="0.3">
      <c r="B61" s="384"/>
      <c r="D61" s="367" t="s">
        <v>209</v>
      </c>
      <c r="E61" s="368"/>
      <c r="F61" s="368"/>
      <c r="G61" s="368"/>
      <c r="H61" s="368"/>
      <c r="I61" s="368"/>
      <c r="J61" s="368"/>
      <c r="K61" s="368"/>
      <c r="L61" s="368"/>
      <c r="M61" s="368"/>
      <c r="N61" s="368"/>
      <c r="O61" s="368"/>
      <c r="P61" s="369"/>
      <c r="Q61" s="170"/>
    </row>
    <row r="62" spans="2:17" x14ac:dyDescent="0.3">
      <c r="B62" s="384"/>
      <c r="Q62" s="170"/>
    </row>
    <row r="63" spans="2:17" x14ac:dyDescent="0.3">
      <c r="B63" s="384"/>
      <c r="D63" s="341" t="s">
        <v>210</v>
      </c>
      <c r="E63" s="342"/>
      <c r="F63" s="342"/>
      <c r="G63" s="342"/>
      <c r="H63" s="342"/>
      <c r="I63" s="342"/>
      <c r="J63" s="342"/>
      <c r="Q63" s="170"/>
    </row>
    <row r="64" spans="2:17" ht="15" x14ac:dyDescent="0.3">
      <c r="B64" s="384"/>
      <c r="D64" s="55"/>
      <c r="E64" s="339" t="s">
        <v>124</v>
      </c>
      <c r="F64" s="340"/>
      <c r="G64" s="339" t="s">
        <v>93</v>
      </c>
      <c r="H64" s="340"/>
      <c r="I64" s="339" t="s">
        <v>94</v>
      </c>
      <c r="J64" s="340"/>
      <c r="Q64" s="170"/>
    </row>
    <row r="65" spans="2:17" x14ac:dyDescent="0.3">
      <c r="B65" s="384"/>
      <c r="D65" s="55"/>
      <c r="E65" s="147" t="s">
        <v>211</v>
      </c>
      <c r="F65" s="147" t="s">
        <v>212</v>
      </c>
      <c r="G65" s="147" t="s">
        <v>211</v>
      </c>
      <c r="H65" s="147" t="s">
        <v>212</v>
      </c>
      <c r="I65" s="147" t="s">
        <v>211</v>
      </c>
      <c r="J65" s="147" t="s">
        <v>212</v>
      </c>
      <c r="Q65" s="170"/>
    </row>
    <row r="66" spans="2:17" x14ac:dyDescent="0.3">
      <c r="B66" s="384"/>
      <c r="D66" s="141" t="s">
        <v>213</v>
      </c>
      <c r="E66" s="142"/>
      <c r="F66" s="142"/>
      <c r="G66" s="142"/>
      <c r="H66" s="142"/>
      <c r="I66" s="142"/>
      <c r="J66" s="143"/>
      <c r="Q66" s="170"/>
    </row>
    <row r="67" spans="2:17" x14ac:dyDescent="0.3">
      <c r="B67" s="384"/>
      <c r="D67" s="57" t="s">
        <v>183</v>
      </c>
      <c r="E67" s="90">
        <v>776</v>
      </c>
      <c r="F67" s="103">
        <v>0.19600000000000001</v>
      </c>
      <c r="G67" s="29">
        <v>534</v>
      </c>
      <c r="H67" s="49">
        <v>0.15</v>
      </c>
      <c r="I67" s="29">
        <v>755</v>
      </c>
      <c r="J67" s="49">
        <v>0.20699999999999999</v>
      </c>
      <c r="Q67" s="170"/>
    </row>
    <row r="68" spans="2:17" x14ac:dyDescent="0.3">
      <c r="B68" s="384"/>
      <c r="D68" s="57" t="s">
        <v>184</v>
      </c>
      <c r="E68" s="90">
        <v>314</v>
      </c>
      <c r="F68" s="103">
        <v>7.9000000000000001E-2</v>
      </c>
      <c r="G68" s="29">
        <v>261</v>
      </c>
      <c r="H68" s="49">
        <v>7.2999999999999995E-2</v>
      </c>
      <c r="I68" s="29">
        <v>331</v>
      </c>
      <c r="J68" s="49">
        <v>9.0999999999999998E-2</v>
      </c>
      <c r="Q68" s="170"/>
    </row>
    <row r="69" spans="2:17" ht="15" thickBot="1" x14ac:dyDescent="0.35">
      <c r="B69" s="384"/>
      <c r="D69" s="84" t="s">
        <v>185</v>
      </c>
      <c r="E69" s="95">
        <v>7</v>
      </c>
      <c r="F69" s="127">
        <v>2E-3</v>
      </c>
      <c r="G69" s="68">
        <v>5</v>
      </c>
      <c r="H69" s="98">
        <v>1E-3</v>
      </c>
      <c r="I69" s="68">
        <v>4</v>
      </c>
      <c r="J69" s="98">
        <v>1E-3</v>
      </c>
      <c r="Q69" s="170"/>
    </row>
    <row r="70" spans="2:17" ht="15" thickBot="1" x14ac:dyDescent="0.35">
      <c r="B70" s="384"/>
      <c r="D70" s="78" t="s">
        <v>208</v>
      </c>
      <c r="E70" s="96">
        <v>1097</v>
      </c>
      <c r="F70" s="128">
        <v>0.27700000000000002</v>
      </c>
      <c r="G70" s="64">
        <v>800</v>
      </c>
      <c r="H70" s="99">
        <v>0.224</v>
      </c>
      <c r="I70" s="64">
        <v>1090</v>
      </c>
      <c r="J70" s="99">
        <v>0.29899999999999999</v>
      </c>
      <c r="Q70" s="170"/>
    </row>
    <row r="71" spans="2:17" x14ac:dyDescent="0.3">
      <c r="B71" s="384"/>
      <c r="D71" s="144" t="s">
        <v>214</v>
      </c>
      <c r="E71" s="145"/>
      <c r="F71" s="145"/>
      <c r="G71" s="145"/>
      <c r="H71" s="145"/>
      <c r="I71" s="145"/>
      <c r="J71" s="146"/>
      <c r="Q71" s="170"/>
    </row>
    <row r="72" spans="2:17" x14ac:dyDescent="0.3">
      <c r="B72" s="384"/>
      <c r="D72" s="57" t="s">
        <v>215</v>
      </c>
      <c r="E72" s="90">
        <v>43</v>
      </c>
      <c r="F72" s="103">
        <v>1.0999999999999999E-2</v>
      </c>
      <c r="G72" s="29">
        <v>52</v>
      </c>
      <c r="H72" s="49">
        <v>1.4999999999999999E-2</v>
      </c>
      <c r="I72" s="29">
        <v>94</v>
      </c>
      <c r="J72" s="49">
        <v>2.5999999999999999E-2</v>
      </c>
      <c r="Q72" s="170"/>
    </row>
    <row r="73" spans="2:17" x14ac:dyDescent="0.3">
      <c r="B73" s="384"/>
      <c r="D73" s="57" t="s">
        <v>216</v>
      </c>
      <c r="E73" s="90">
        <v>365</v>
      </c>
      <c r="F73" s="103">
        <v>9.1999999999999998E-2</v>
      </c>
      <c r="G73" s="29">
        <v>283</v>
      </c>
      <c r="H73" s="49">
        <v>7.9000000000000001E-2</v>
      </c>
      <c r="I73" s="29">
        <v>431</v>
      </c>
      <c r="J73" s="49">
        <v>0.11799999999999999</v>
      </c>
      <c r="Q73" s="170"/>
    </row>
    <row r="74" spans="2:17" x14ac:dyDescent="0.3">
      <c r="B74" s="384"/>
      <c r="D74" s="57" t="s">
        <v>217</v>
      </c>
      <c r="E74" s="90">
        <v>395</v>
      </c>
      <c r="F74" s="103">
        <v>0.1</v>
      </c>
      <c r="G74" s="29">
        <v>274</v>
      </c>
      <c r="H74" s="49">
        <v>7.6999999999999999E-2</v>
      </c>
      <c r="I74" s="29">
        <v>313</v>
      </c>
      <c r="J74" s="49">
        <v>8.5999999999999993E-2</v>
      </c>
      <c r="K74" s="162"/>
      <c r="Q74" s="170"/>
    </row>
    <row r="75" spans="2:17" ht="15" customHeight="1" x14ac:dyDescent="0.3">
      <c r="B75" s="384"/>
      <c r="D75" s="57" t="s">
        <v>218</v>
      </c>
      <c r="E75" s="90">
        <v>190</v>
      </c>
      <c r="F75" s="103">
        <v>4.8000000000000001E-2</v>
      </c>
      <c r="G75" s="29">
        <v>141</v>
      </c>
      <c r="H75" s="49">
        <v>0.04</v>
      </c>
      <c r="I75" s="29">
        <v>168</v>
      </c>
      <c r="J75" s="49">
        <v>4.5999999999999999E-2</v>
      </c>
      <c r="K75" s="162"/>
      <c r="Q75" s="170"/>
    </row>
    <row r="76" spans="2:17" ht="15" customHeight="1" x14ac:dyDescent="0.3">
      <c r="B76" s="384"/>
      <c r="D76" s="57" t="s">
        <v>219</v>
      </c>
      <c r="E76" s="90">
        <v>86</v>
      </c>
      <c r="F76" s="103">
        <v>2.1999999999999999E-2</v>
      </c>
      <c r="G76" s="29">
        <v>42</v>
      </c>
      <c r="H76" s="49">
        <v>1.2E-2</v>
      </c>
      <c r="I76" s="29">
        <v>73</v>
      </c>
      <c r="J76" s="49">
        <v>0.02</v>
      </c>
      <c r="Q76" s="170"/>
    </row>
    <row r="77" spans="2:17" ht="15" customHeight="1" thickBot="1" x14ac:dyDescent="0.35">
      <c r="B77" s="384"/>
      <c r="D77" s="57" t="s">
        <v>220</v>
      </c>
      <c r="E77" s="90">
        <v>18</v>
      </c>
      <c r="F77" s="103">
        <v>5.0000000000000001E-3</v>
      </c>
      <c r="G77" s="29">
        <v>8</v>
      </c>
      <c r="H77" s="49">
        <v>2E-3</v>
      </c>
      <c r="I77" s="29">
        <v>11</v>
      </c>
      <c r="J77" s="49">
        <v>3.0000000000000001E-3</v>
      </c>
      <c r="Q77" s="170"/>
    </row>
    <row r="78" spans="2:17" ht="15" thickBot="1" x14ac:dyDescent="0.35">
      <c r="B78" s="384"/>
      <c r="D78" s="78" t="s">
        <v>208</v>
      </c>
      <c r="E78" s="96">
        <v>1097</v>
      </c>
      <c r="F78" s="128">
        <v>0.27700000000000002</v>
      </c>
      <c r="G78" s="64">
        <v>800</v>
      </c>
      <c r="H78" s="99">
        <v>0.224</v>
      </c>
      <c r="I78" s="64">
        <v>1090</v>
      </c>
      <c r="J78" s="99">
        <v>0.29899999999999999</v>
      </c>
      <c r="Q78" s="170"/>
    </row>
    <row r="79" spans="2:17" x14ac:dyDescent="0.3">
      <c r="B79" s="384"/>
      <c r="D79" s="355" t="s">
        <v>221</v>
      </c>
      <c r="E79" s="356"/>
      <c r="F79" s="356"/>
      <c r="G79" s="356"/>
      <c r="H79" s="356"/>
      <c r="I79" s="356"/>
      <c r="J79" s="357"/>
      <c r="Q79" s="170"/>
    </row>
    <row r="80" spans="2:17" x14ac:dyDescent="0.3">
      <c r="B80" s="384"/>
      <c r="Q80" s="170"/>
    </row>
    <row r="81" spans="2:17" x14ac:dyDescent="0.3">
      <c r="B81" s="384"/>
      <c r="D81" s="341" t="s">
        <v>35</v>
      </c>
      <c r="E81" s="342"/>
      <c r="F81" s="342"/>
      <c r="G81" s="343"/>
      <c r="Q81" s="170"/>
    </row>
    <row r="82" spans="2:17" ht="15" x14ac:dyDescent="0.3">
      <c r="B82" s="384"/>
      <c r="D82" s="55"/>
      <c r="E82" s="52" t="s">
        <v>124</v>
      </c>
      <c r="F82" s="52" t="s">
        <v>93</v>
      </c>
      <c r="G82" s="52" t="s">
        <v>94</v>
      </c>
      <c r="Q82" s="170"/>
    </row>
    <row r="83" spans="2:17" x14ac:dyDescent="0.3">
      <c r="B83" s="384"/>
      <c r="D83" s="100" t="s">
        <v>222</v>
      </c>
      <c r="E83" s="90">
        <v>3956</v>
      </c>
      <c r="F83" s="29">
        <v>3568</v>
      </c>
      <c r="G83" s="29">
        <v>3640</v>
      </c>
      <c r="Q83" s="170"/>
    </row>
    <row r="84" spans="2:17" x14ac:dyDescent="0.3">
      <c r="B84" s="384"/>
      <c r="D84" s="100" t="s">
        <v>223</v>
      </c>
      <c r="E84" s="90">
        <v>964</v>
      </c>
      <c r="F84" s="29">
        <v>849</v>
      </c>
      <c r="G84" s="29">
        <v>950</v>
      </c>
      <c r="Q84" s="170"/>
    </row>
    <row r="85" spans="2:17" x14ac:dyDescent="0.3">
      <c r="B85" s="384"/>
      <c r="D85" s="100" t="s">
        <v>224</v>
      </c>
      <c r="E85" s="90">
        <v>3604</v>
      </c>
      <c r="F85" s="29">
        <v>3220</v>
      </c>
      <c r="G85" s="29">
        <v>3242</v>
      </c>
      <c r="Q85" s="170"/>
    </row>
    <row r="86" spans="2:17" x14ac:dyDescent="0.3">
      <c r="B86" s="384"/>
      <c r="D86" s="100" t="s">
        <v>225</v>
      </c>
      <c r="E86" s="90">
        <v>746</v>
      </c>
      <c r="F86" s="29">
        <v>658</v>
      </c>
      <c r="G86" s="29">
        <v>723</v>
      </c>
      <c r="Q86" s="170"/>
    </row>
    <row r="87" spans="2:17" x14ac:dyDescent="0.3">
      <c r="B87" s="384"/>
      <c r="D87" s="336" t="s">
        <v>221</v>
      </c>
      <c r="E87" s="337"/>
      <c r="F87" s="337"/>
      <c r="G87" s="338"/>
      <c r="Q87" s="170"/>
    </row>
    <row r="88" spans="2:17" x14ac:dyDescent="0.3">
      <c r="B88" s="384"/>
      <c r="Q88" s="170"/>
    </row>
    <row r="89" spans="2:17" ht="14.7" customHeight="1" x14ac:dyDescent="0.3">
      <c r="B89" s="384"/>
      <c r="D89" s="341" t="s">
        <v>226</v>
      </c>
      <c r="E89" s="342"/>
      <c r="F89" s="342"/>
      <c r="G89" s="343"/>
      <c r="Q89" s="170"/>
    </row>
    <row r="90" spans="2:17" ht="15" x14ac:dyDescent="0.3">
      <c r="B90" s="384"/>
      <c r="D90" s="55"/>
      <c r="E90" s="147" t="s">
        <v>124</v>
      </c>
      <c r="F90" s="147" t="s">
        <v>227</v>
      </c>
      <c r="G90" s="147" t="s">
        <v>228</v>
      </c>
      <c r="Q90" s="170"/>
    </row>
    <row r="91" spans="2:17" ht="30" customHeight="1" x14ac:dyDescent="0.3">
      <c r="B91" s="384"/>
      <c r="D91" s="53" t="s">
        <v>229</v>
      </c>
      <c r="E91" s="90">
        <v>38</v>
      </c>
      <c r="F91" s="29">
        <v>33</v>
      </c>
      <c r="G91" s="29">
        <v>25</v>
      </c>
      <c r="Q91" s="170"/>
    </row>
    <row r="92" spans="2:17" ht="27.6" x14ac:dyDescent="0.3">
      <c r="B92" s="384"/>
      <c r="D92" s="53" t="s">
        <v>230</v>
      </c>
      <c r="E92" s="103">
        <v>1.2999999999999999E-2</v>
      </c>
      <c r="F92" s="49">
        <v>1.2E-2</v>
      </c>
      <c r="G92" s="49">
        <v>8.9999999999999993E-3</v>
      </c>
      <c r="Q92" s="170"/>
    </row>
    <row r="93" spans="2:17" ht="30" customHeight="1" x14ac:dyDescent="0.3">
      <c r="B93" s="384"/>
      <c r="D93" s="53" t="s">
        <v>231</v>
      </c>
      <c r="E93" s="91">
        <v>7.8</v>
      </c>
      <c r="F93" s="54">
        <v>7.8</v>
      </c>
      <c r="G93" s="54">
        <v>8.1</v>
      </c>
      <c r="Q93" s="170"/>
    </row>
    <row r="94" spans="2:17" ht="42" customHeight="1" x14ac:dyDescent="0.3">
      <c r="B94" s="384"/>
      <c r="D94" s="336" t="s">
        <v>232</v>
      </c>
      <c r="E94" s="337"/>
      <c r="F94" s="337"/>
      <c r="G94" s="338"/>
      <c r="H94" s="10"/>
      <c r="I94" s="10"/>
      <c r="Q94" s="170"/>
    </row>
    <row r="95" spans="2:17" x14ac:dyDescent="0.3">
      <c r="B95" s="384"/>
      <c r="D95" s="10"/>
      <c r="E95" s="10"/>
      <c r="F95" s="10"/>
      <c r="G95" s="10"/>
      <c r="H95" s="10"/>
      <c r="I95" s="10"/>
      <c r="Q95" s="170"/>
    </row>
    <row r="96" spans="2:17" x14ac:dyDescent="0.3">
      <c r="B96" s="384"/>
      <c r="D96" s="341" t="s">
        <v>233</v>
      </c>
      <c r="E96" s="342"/>
      <c r="F96" s="342"/>
      <c r="G96" s="343"/>
      <c r="H96" s="10"/>
      <c r="I96" s="10"/>
      <c r="Q96" s="170"/>
    </row>
    <row r="97" spans="2:17" ht="15" x14ac:dyDescent="0.3">
      <c r="B97" s="384"/>
      <c r="D97" s="55"/>
      <c r="E97" s="147" t="s">
        <v>124</v>
      </c>
      <c r="F97" s="147" t="s">
        <v>227</v>
      </c>
      <c r="G97" s="147" t="s">
        <v>228</v>
      </c>
      <c r="H97" s="10"/>
      <c r="I97" s="10"/>
      <c r="Q97" s="170"/>
    </row>
    <row r="98" spans="2:17" ht="27.6" x14ac:dyDescent="0.3">
      <c r="B98" s="384"/>
      <c r="D98" s="53" t="s">
        <v>234</v>
      </c>
      <c r="E98" s="90">
        <v>192</v>
      </c>
      <c r="F98" s="29">
        <v>175</v>
      </c>
      <c r="G98" s="29">
        <v>163</v>
      </c>
      <c r="Q98" s="170"/>
    </row>
    <row r="99" spans="2:17" ht="27.6" x14ac:dyDescent="0.3">
      <c r="B99" s="384"/>
      <c r="D99" s="53" t="s">
        <v>235</v>
      </c>
      <c r="E99" s="103">
        <v>6.6000000000000003E-2</v>
      </c>
      <c r="F99" s="49">
        <v>6.6000000000000003E-2</v>
      </c>
      <c r="G99" s="49">
        <v>5.8999999999999997E-2</v>
      </c>
      <c r="Q99" s="170"/>
    </row>
    <row r="100" spans="2:17" ht="27.6" x14ac:dyDescent="0.3">
      <c r="B100" s="384"/>
      <c r="D100" s="53" t="s">
        <v>236</v>
      </c>
      <c r="E100" s="91">
        <v>7.8</v>
      </c>
      <c r="F100" s="54">
        <v>7.9</v>
      </c>
      <c r="G100" s="54">
        <v>7.7</v>
      </c>
      <c r="Q100" s="170"/>
    </row>
    <row r="101" spans="2:17" ht="45.6" customHeight="1" x14ac:dyDescent="0.3">
      <c r="B101" s="384"/>
      <c r="D101" s="336" t="s">
        <v>232</v>
      </c>
      <c r="E101" s="337"/>
      <c r="F101" s="337"/>
      <c r="G101" s="338"/>
      <c r="Q101" s="170"/>
    </row>
    <row r="102" spans="2:17" x14ac:dyDescent="0.3">
      <c r="B102" s="384"/>
      <c r="D102" s="10"/>
      <c r="E102" s="10"/>
      <c r="F102" s="10"/>
      <c r="G102" s="10"/>
      <c r="H102" s="10"/>
      <c r="I102" s="10"/>
      <c r="Q102" s="170"/>
    </row>
    <row r="103" spans="2:17" ht="15" customHeight="1" x14ac:dyDescent="0.3">
      <c r="B103" s="384"/>
      <c r="D103" s="341" t="s">
        <v>38</v>
      </c>
      <c r="E103" s="342"/>
      <c r="F103" s="342"/>
      <c r="G103" s="343"/>
      <c r="Q103" s="170"/>
    </row>
    <row r="104" spans="2:17" ht="15" customHeight="1" x14ac:dyDescent="0.3">
      <c r="B104" s="384"/>
      <c r="D104" s="51"/>
      <c r="E104" s="52" t="s">
        <v>124</v>
      </c>
      <c r="F104" s="52" t="s">
        <v>227</v>
      </c>
      <c r="G104" s="52" t="s">
        <v>228</v>
      </c>
      <c r="Q104" s="170"/>
    </row>
    <row r="105" spans="2:17" ht="55.2" x14ac:dyDescent="0.3">
      <c r="B105" s="384"/>
      <c r="D105" s="57" t="s">
        <v>237</v>
      </c>
      <c r="E105" s="123" t="s">
        <v>238</v>
      </c>
      <c r="F105" s="56" t="s">
        <v>239</v>
      </c>
      <c r="G105" s="56" t="s">
        <v>240</v>
      </c>
      <c r="Q105" s="170"/>
    </row>
    <row r="106" spans="2:17" x14ac:dyDescent="0.3">
      <c r="B106" s="384"/>
      <c r="D106" s="57" t="s">
        <v>241</v>
      </c>
      <c r="E106" s="103">
        <v>0.252</v>
      </c>
      <c r="F106" s="49">
        <v>0.253</v>
      </c>
      <c r="G106" s="49">
        <v>0.23</v>
      </c>
      <c r="Q106" s="170"/>
    </row>
    <row r="107" spans="2:17" ht="14.7" customHeight="1" x14ac:dyDescent="0.3">
      <c r="B107" s="384"/>
      <c r="D107" s="57" t="s">
        <v>242</v>
      </c>
      <c r="E107" s="103">
        <v>4.9000000000000002E-2</v>
      </c>
      <c r="F107" s="49">
        <v>5.0999999999999997E-2</v>
      </c>
      <c r="G107" s="49">
        <v>5.1999999999999998E-2</v>
      </c>
      <c r="Q107" s="170"/>
    </row>
    <row r="108" spans="2:17" ht="14.7" customHeight="1" x14ac:dyDescent="0.3">
      <c r="B108" s="384"/>
      <c r="D108" s="57" t="s">
        <v>243</v>
      </c>
      <c r="E108" s="103">
        <v>3.1E-2</v>
      </c>
      <c r="F108" s="49">
        <v>3.6999999999999998E-2</v>
      </c>
      <c r="G108" s="49">
        <v>3.2000000000000001E-2</v>
      </c>
      <c r="Q108" s="170"/>
    </row>
    <row r="109" spans="2:17" ht="14.7" customHeight="1" x14ac:dyDescent="0.3">
      <c r="B109" s="384"/>
      <c r="D109" s="57" t="s">
        <v>244</v>
      </c>
      <c r="E109" s="103">
        <v>1.4999999999999999E-2</v>
      </c>
      <c r="F109" s="49">
        <v>1.7000000000000001E-2</v>
      </c>
      <c r="G109" s="49">
        <v>2.4E-2</v>
      </c>
      <c r="Q109" s="170"/>
    </row>
    <row r="110" spans="2:17" x14ac:dyDescent="0.3">
      <c r="B110" s="384"/>
      <c r="D110" s="53" t="s">
        <v>245</v>
      </c>
      <c r="E110" s="103">
        <v>4.1000000000000002E-2</v>
      </c>
      <c r="F110" s="49">
        <v>5.1999999999999998E-2</v>
      </c>
      <c r="G110" s="49">
        <v>4.8000000000000001E-2</v>
      </c>
      <c r="Q110" s="170"/>
    </row>
    <row r="111" spans="2:17" ht="50.7" customHeight="1" x14ac:dyDescent="0.3">
      <c r="B111" s="384"/>
      <c r="D111" s="336" t="s">
        <v>246</v>
      </c>
      <c r="E111" s="337"/>
      <c r="F111" s="337"/>
      <c r="G111" s="338"/>
      <c r="Q111" s="170"/>
    </row>
    <row r="112" spans="2:17" x14ac:dyDescent="0.3">
      <c r="B112" s="384"/>
      <c r="Q112" s="170"/>
    </row>
    <row r="113" spans="2:17" x14ac:dyDescent="0.3">
      <c r="B113" s="384"/>
      <c r="D113" s="341" t="s">
        <v>39</v>
      </c>
      <c r="E113" s="342"/>
      <c r="F113" s="342"/>
      <c r="G113" s="343"/>
      <c r="Q113" s="170"/>
    </row>
    <row r="114" spans="2:17" ht="14.7" customHeight="1" x14ac:dyDescent="0.3">
      <c r="B114" s="384"/>
      <c r="D114" s="51"/>
      <c r="E114" s="52" t="s">
        <v>197</v>
      </c>
      <c r="F114" s="52" t="s">
        <v>93</v>
      </c>
      <c r="G114" s="52" t="s">
        <v>94</v>
      </c>
      <c r="Q114" s="170"/>
    </row>
    <row r="115" spans="2:17" ht="28.8" x14ac:dyDescent="0.3">
      <c r="B115" s="384"/>
      <c r="D115" s="53" t="s">
        <v>247</v>
      </c>
      <c r="E115" s="90">
        <v>3771</v>
      </c>
      <c r="F115" s="29">
        <v>3619</v>
      </c>
      <c r="G115" s="29">
        <v>3474</v>
      </c>
      <c r="Q115" s="170"/>
    </row>
    <row r="116" spans="2:17" ht="28.8" x14ac:dyDescent="0.3">
      <c r="B116" s="384"/>
      <c r="D116" s="53" t="s">
        <v>248</v>
      </c>
      <c r="E116" s="90">
        <v>2935</v>
      </c>
      <c r="F116" s="29">
        <v>3310</v>
      </c>
      <c r="G116" s="29">
        <v>3114</v>
      </c>
      <c r="Q116" s="170"/>
    </row>
    <row r="117" spans="2:17" ht="30.75" customHeight="1" x14ac:dyDescent="0.3">
      <c r="B117" s="384"/>
      <c r="D117" s="53" t="s">
        <v>249</v>
      </c>
      <c r="E117" s="90">
        <v>1768</v>
      </c>
      <c r="F117" s="29">
        <v>3277</v>
      </c>
      <c r="G117" s="29">
        <v>2955</v>
      </c>
      <c r="Q117" s="170"/>
    </row>
    <row r="118" spans="2:17" ht="59.4" customHeight="1" x14ac:dyDescent="0.3">
      <c r="B118" s="384"/>
      <c r="D118" s="336" t="s">
        <v>250</v>
      </c>
      <c r="E118" s="337"/>
      <c r="F118" s="337"/>
      <c r="G118" s="338"/>
      <c r="Q118" s="170"/>
    </row>
    <row r="119" spans="2:17" x14ac:dyDescent="0.3">
      <c r="B119" s="384"/>
      <c r="D119" s="50"/>
      <c r="E119" s="50"/>
      <c r="F119" s="50"/>
      <c r="G119" s="50"/>
      <c r="Q119" s="170"/>
    </row>
    <row r="120" spans="2:17" x14ac:dyDescent="0.3">
      <c r="B120" s="384"/>
      <c r="D120" s="341" t="s">
        <v>40</v>
      </c>
      <c r="E120" s="342"/>
      <c r="F120" s="342"/>
      <c r="G120" s="343"/>
      <c r="Q120" s="170"/>
    </row>
    <row r="121" spans="2:17" ht="15" x14ac:dyDescent="0.3">
      <c r="B121" s="384"/>
      <c r="D121" s="55"/>
      <c r="E121" s="147" t="s">
        <v>124</v>
      </c>
      <c r="F121" s="147" t="s">
        <v>93</v>
      </c>
      <c r="G121" s="147" t="s">
        <v>142</v>
      </c>
      <c r="Q121" s="170"/>
    </row>
    <row r="122" spans="2:17" x14ac:dyDescent="0.3">
      <c r="B122" s="384"/>
      <c r="D122" s="57" t="s">
        <v>251</v>
      </c>
      <c r="E122" s="90" t="s">
        <v>252</v>
      </c>
      <c r="F122" s="110" t="s">
        <v>253</v>
      </c>
      <c r="G122" s="110" t="s">
        <v>121</v>
      </c>
      <c r="Q122" s="170"/>
    </row>
    <row r="123" spans="2:17" ht="28.2" customHeight="1" x14ac:dyDescent="0.3">
      <c r="B123" s="384"/>
      <c r="D123" s="336" t="s">
        <v>254</v>
      </c>
      <c r="E123" s="337"/>
      <c r="F123" s="337"/>
      <c r="G123" s="338"/>
      <c r="Q123" s="170"/>
    </row>
    <row r="124" spans="2:17" x14ac:dyDescent="0.3">
      <c r="B124" s="384"/>
      <c r="Q124" s="170"/>
    </row>
    <row r="125" spans="2:17" x14ac:dyDescent="0.3">
      <c r="B125" s="384"/>
      <c r="D125" s="341" t="s">
        <v>255</v>
      </c>
      <c r="E125" s="342"/>
      <c r="F125" s="342"/>
      <c r="G125" s="343"/>
      <c r="Q125" s="170"/>
    </row>
    <row r="126" spans="2:17" x14ac:dyDescent="0.3">
      <c r="B126" s="384"/>
      <c r="D126" s="55"/>
      <c r="E126" s="147" t="s">
        <v>92</v>
      </c>
      <c r="F126" s="147" t="s">
        <v>93</v>
      </c>
      <c r="G126" s="147" t="s">
        <v>94</v>
      </c>
      <c r="Q126" s="170"/>
    </row>
    <row r="127" spans="2:17" ht="27.6" x14ac:dyDescent="0.3">
      <c r="B127" s="384"/>
      <c r="D127" s="57" t="s">
        <v>256</v>
      </c>
      <c r="E127" s="91" t="s">
        <v>257</v>
      </c>
      <c r="F127" s="54">
        <v>8.4</v>
      </c>
      <c r="G127" s="54">
        <v>8.1999999999999993</v>
      </c>
      <c r="Q127" s="170"/>
    </row>
    <row r="128" spans="2:17" ht="27.6" x14ac:dyDescent="0.3">
      <c r="B128" s="384"/>
      <c r="D128" s="57" t="s">
        <v>258</v>
      </c>
      <c r="E128" s="91">
        <v>8.4</v>
      </c>
      <c r="F128" s="54">
        <v>8.3000000000000007</v>
      </c>
      <c r="G128" s="54">
        <v>8.1999999999999993</v>
      </c>
      <c r="Q128" s="170"/>
    </row>
    <row r="129" spans="2:17" ht="41.4" x14ac:dyDescent="0.3">
      <c r="B129" s="384"/>
      <c r="D129" s="220" t="s">
        <v>259</v>
      </c>
      <c r="E129" s="91">
        <v>8.1</v>
      </c>
      <c r="F129" s="54">
        <v>8</v>
      </c>
      <c r="G129" s="54" t="s">
        <v>121</v>
      </c>
      <c r="Q129" s="170"/>
    </row>
    <row r="130" spans="2:17" ht="27.6" x14ac:dyDescent="0.3">
      <c r="B130" s="384"/>
      <c r="D130" s="57" t="s">
        <v>260</v>
      </c>
      <c r="E130" s="91">
        <v>8</v>
      </c>
      <c r="F130" s="54">
        <v>7.9</v>
      </c>
      <c r="G130" s="54" t="s">
        <v>121</v>
      </c>
      <c r="Q130" s="170"/>
    </row>
    <row r="131" spans="2:17" ht="25.2" customHeight="1" x14ac:dyDescent="0.3">
      <c r="B131" s="384"/>
      <c r="D131" s="336" t="s">
        <v>261</v>
      </c>
      <c r="E131" s="337"/>
      <c r="F131" s="337"/>
      <c r="G131" s="338"/>
      <c r="Q131" s="170"/>
    </row>
    <row r="132" spans="2:17" x14ac:dyDescent="0.3">
      <c r="B132" s="384"/>
      <c r="D132" s="164"/>
      <c r="E132" s="164"/>
      <c r="F132" s="164"/>
      <c r="G132" s="164"/>
      <c r="Q132" s="170"/>
    </row>
    <row r="133" spans="2:17" x14ac:dyDescent="0.3">
      <c r="B133" s="384"/>
      <c r="D133" s="341" t="s">
        <v>262</v>
      </c>
      <c r="E133" s="342"/>
      <c r="F133" s="342"/>
      <c r="G133" s="342"/>
      <c r="H133" s="342"/>
      <c r="I133" s="342"/>
      <c r="J133" s="343"/>
      <c r="Q133" s="170"/>
    </row>
    <row r="134" spans="2:17" x14ac:dyDescent="0.3">
      <c r="B134" s="384"/>
      <c r="D134" s="55"/>
      <c r="E134" s="339" t="s">
        <v>92</v>
      </c>
      <c r="F134" s="340"/>
      <c r="G134" s="339" t="s">
        <v>93</v>
      </c>
      <c r="H134" s="340"/>
      <c r="I134" s="339" t="s">
        <v>94</v>
      </c>
      <c r="J134" s="340"/>
      <c r="Q134" s="170"/>
    </row>
    <row r="135" spans="2:17" ht="15" x14ac:dyDescent="0.3">
      <c r="B135" s="384"/>
      <c r="D135" s="55"/>
      <c r="E135" s="147" t="s">
        <v>263</v>
      </c>
      <c r="F135" s="147" t="s">
        <v>264</v>
      </c>
      <c r="G135" s="147" t="s">
        <v>263</v>
      </c>
      <c r="H135" s="147" t="s">
        <v>265</v>
      </c>
      <c r="I135" s="147" t="s">
        <v>263</v>
      </c>
      <c r="J135" s="147" t="s">
        <v>264</v>
      </c>
      <c r="Q135" s="170"/>
    </row>
    <row r="136" spans="2:17" x14ac:dyDescent="0.3">
      <c r="B136" s="384"/>
      <c r="D136" s="60" t="s">
        <v>266</v>
      </c>
      <c r="E136" s="73">
        <v>0.65</v>
      </c>
      <c r="F136" s="73">
        <v>4.78</v>
      </c>
      <c r="G136" s="212">
        <v>0.23</v>
      </c>
      <c r="H136" s="212">
        <v>5.76</v>
      </c>
      <c r="I136" s="212">
        <v>1.48</v>
      </c>
      <c r="J136" s="212">
        <v>6.87</v>
      </c>
      <c r="Q136" s="170"/>
    </row>
    <row r="137" spans="2:17" ht="15" thickBot="1" x14ac:dyDescent="0.35">
      <c r="B137" s="384"/>
      <c r="D137" s="61" t="s">
        <v>267</v>
      </c>
      <c r="E137" s="197" t="s">
        <v>268</v>
      </c>
      <c r="F137" s="197" t="s">
        <v>269</v>
      </c>
      <c r="G137" s="59" t="s">
        <v>268</v>
      </c>
      <c r="H137" s="59" t="s">
        <v>269</v>
      </c>
      <c r="I137" s="59" t="s">
        <v>268</v>
      </c>
      <c r="J137" s="59" t="s">
        <v>269</v>
      </c>
      <c r="Q137" s="170"/>
    </row>
    <row r="138" spans="2:17" ht="15" thickBot="1" x14ac:dyDescent="0.35">
      <c r="B138" s="384"/>
      <c r="D138" s="62" t="s">
        <v>270</v>
      </c>
      <c r="E138" s="215">
        <v>3</v>
      </c>
      <c r="F138" s="215">
        <v>6</v>
      </c>
      <c r="G138" s="213">
        <v>1</v>
      </c>
      <c r="H138" s="213">
        <v>7</v>
      </c>
      <c r="I138" s="213">
        <v>6</v>
      </c>
      <c r="J138" s="213">
        <v>11</v>
      </c>
      <c r="Q138" s="170"/>
    </row>
    <row r="139" spans="2:17" ht="22.95" customHeight="1" x14ac:dyDescent="0.3">
      <c r="B139" s="384"/>
      <c r="D139" s="346" t="s">
        <v>271</v>
      </c>
      <c r="E139" s="347"/>
      <c r="F139" s="347"/>
      <c r="G139" s="347"/>
      <c r="H139" s="347"/>
      <c r="I139" s="347"/>
      <c r="J139" s="348"/>
      <c r="Q139" s="170"/>
    </row>
    <row r="140" spans="2:17" x14ac:dyDescent="0.3">
      <c r="B140" s="384"/>
      <c r="D140" s="1"/>
      <c r="E140" s="1"/>
      <c r="F140" s="1"/>
      <c r="Q140" s="170"/>
    </row>
    <row r="141" spans="2:17" ht="14.4" customHeight="1" x14ac:dyDescent="0.3">
      <c r="B141" s="384"/>
      <c r="D141" s="341" t="s">
        <v>272</v>
      </c>
      <c r="E141" s="342"/>
      <c r="F141" s="342"/>
      <c r="G141" s="343"/>
      <c r="Q141" s="170"/>
    </row>
    <row r="142" spans="2:17" x14ac:dyDescent="0.3">
      <c r="B142" s="384"/>
      <c r="D142" s="55"/>
      <c r="E142" s="147" t="s">
        <v>92</v>
      </c>
      <c r="F142" s="147" t="s">
        <v>93</v>
      </c>
      <c r="G142" s="147" t="s">
        <v>94</v>
      </c>
      <c r="Q142" s="170"/>
    </row>
    <row r="143" spans="2:17" ht="27.6" x14ac:dyDescent="0.3">
      <c r="B143" s="384"/>
      <c r="D143" s="57" t="s">
        <v>273</v>
      </c>
      <c r="E143" s="103">
        <v>0.99</v>
      </c>
      <c r="F143" s="49">
        <v>0.98199999999999998</v>
      </c>
      <c r="G143" s="49">
        <v>0.98699999999999999</v>
      </c>
      <c r="Q143" s="170"/>
    </row>
    <row r="144" spans="2:17" x14ac:dyDescent="0.3">
      <c r="B144" s="384"/>
      <c r="D144" s="1"/>
      <c r="E144" s="1"/>
      <c r="F144" s="1"/>
      <c r="Q144" s="170"/>
    </row>
    <row r="145" spans="2:17" x14ac:dyDescent="0.3">
      <c r="B145" s="384"/>
      <c r="D145" s="341" t="s">
        <v>44</v>
      </c>
      <c r="E145" s="342"/>
      <c r="F145" s="342"/>
      <c r="G145" s="343"/>
      <c r="Q145" s="170"/>
    </row>
    <row r="146" spans="2:17" ht="15" x14ac:dyDescent="0.3">
      <c r="B146" s="384"/>
      <c r="D146" s="55"/>
      <c r="E146" s="147" t="s">
        <v>124</v>
      </c>
      <c r="F146" s="147" t="s">
        <v>274</v>
      </c>
      <c r="G146" s="147" t="s">
        <v>228</v>
      </c>
      <c r="Q146" s="170"/>
    </row>
    <row r="147" spans="2:17" ht="27.6" x14ac:dyDescent="0.3">
      <c r="B147" s="384"/>
      <c r="D147" s="57" t="s">
        <v>275</v>
      </c>
      <c r="E147" s="90">
        <v>1558</v>
      </c>
      <c r="F147" s="70" t="s">
        <v>121</v>
      </c>
      <c r="G147" s="70" t="s">
        <v>121</v>
      </c>
      <c r="Q147" s="170"/>
    </row>
    <row r="148" spans="2:17" ht="41.4" x14ac:dyDescent="0.3">
      <c r="B148" s="384"/>
      <c r="D148" s="57" t="s">
        <v>276</v>
      </c>
      <c r="E148" s="91" t="s">
        <v>277</v>
      </c>
      <c r="F148" s="70" t="s">
        <v>121</v>
      </c>
      <c r="G148" s="70" t="s">
        <v>121</v>
      </c>
      <c r="H148" t="s">
        <v>131</v>
      </c>
      <c r="Q148" s="170"/>
    </row>
    <row r="149" spans="2:17" ht="50.7" customHeight="1" x14ac:dyDescent="0.3">
      <c r="B149" s="384"/>
      <c r="D149" s="336" t="s">
        <v>278</v>
      </c>
      <c r="E149" s="337"/>
      <c r="F149" s="337"/>
      <c r="G149" s="338"/>
      <c r="Q149" s="170"/>
    </row>
    <row r="150" spans="2:17" x14ac:dyDescent="0.3">
      <c r="B150" s="384"/>
      <c r="Q150" s="170"/>
    </row>
    <row r="151" spans="2:17" ht="14.7" customHeight="1" x14ac:dyDescent="0.3">
      <c r="B151" s="384"/>
      <c r="D151" s="341" t="s">
        <v>279</v>
      </c>
      <c r="E151" s="342"/>
      <c r="F151" s="342"/>
      <c r="G151" s="343"/>
      <c r="Q151" s="170"/>
    </row>
    <row r="152" spans="2:17" ht="15" x14ac:dyDescent="0.3">
      <c r="B152" s="384"/>
      <c r="D152" s="55"/>
      <c r="E152" s="52" t="s">
        <v>124</v>
      </c>
      <c r="F152" s="147" t="s">
        <v>93</v>
      </c>
      <c r="G152" s="147" t="s">
        <v>94</v>
      </c>
      <c r="Q152" s="170"/>
    </row>
    <row r="153" spans="2:17" ht="14.7" customHeight="1" x14ac:dyDescent="0.3">
      <c r="B153" s="384"/>
      <c r="D153" s="57" t="s">
        <v>280</v>
      </c>
      <c r="E153" s="129">
        <v>4.1200000000000001E-2</v>
      </c>
      <c r="F153" s="69">
        <v>4.19E-2</v>
      </c>
      <c r="G153" s="69">
        <v>4.1099999999999998E-2</v>
      </c>
      <c r="Q153" s="170"/>
    </row>
    <row r="154" spans="2:17" x14ac:dyDescent="0.3">
      <c r="B154" s="384"/>
      <c r="D154" s="336" t="s">
        <v>209</v>
      </c>
      <c r="E154" s="337"/>
      <c r="F154" s="337"/>
      <c r="G154" s="338"/>
      <c r="Q154" s="170"/>
    </row>
    <row r="155" spans="2:17" x14ac:dyDescent="0.3">
      <c r="B155" s="384"/>
      <c r="Q155" s="170"/>
    </row>
    <row r="156" spans="2:17" ht="15" customHeight="1" x14ac:dyDescent="0.3">
      <c r="B156" s="384"/>
      <c r="D156" s="341" t="s">
        <v>281</v>
      </c>
      <c r="E156" s="342"/>
      <c r="F156" s="342"/>
      <c r="G156" s="342"/>
      <c r="H156" s="342"/>
      <c r="I156" s="342"/>
      <c r="J156" s="343"/>
      <c r="Q156" s="170"/>
    </row>
    <row r="157" spans="2:17" ht="15" x14ac:dyDescent="0.3">
      <c r="B157" s="384"/>
      <c r="D157" s="55"/>
      <c r="E157" s="339" t="s">
        <v>282</v>
      </c>
      <c r="F157" s="340"/>
      <c r="G157" s="339" t="s">
        <v>93</v>
      </c>
      <c r="H157" s="340"/>
      <c r="I157" s="339" t="s">
        <v>94</v>
      </c>
      <c r="J157" s="340"/>
      <c r="Q157" s="170"/>
    </row>
    <row r="158" spans="2:17" x14ac:dyDescent="0.3">
      <c r="B158" s="384"/>
      <c r="D158" s="55"/>
      <c r="E158" s="147" t="s">
        <v>283</v>
      </c>
      <c r="F158" s="147" t="s">
        <v>284</v>
      </c>
      <c r="G158" s="147" t="s">
        <v>283</v>
      </c>
      <c r="H158" s="147" t="s">
        <v>284</v>
      </c>
      <c r="I158" s="147" t="s">
        <v>283</v>
      </c>
      <c r="J158" s="147" t="s">
        <v>284</v>
      </c>
      <c r="Q158" s="170"/>
    </row>
    <row r="159" spans="2:17" x14ac:dyDescent="0.3">
      <c r="B159" s="384"/>
      <c r="D159" s="84" t="s">
        <v>201</v>
      </c>
      <c r="E159" s="127">
        <v>0.157</v>
      </c>
      <c r="F159" s="127">
        <v>3.2000000000000001E-2</v>
      </c>
      <c r="G159" s="98">
        <v>0.19600000000000001</v>
      </c>
      <c r="H159" s="98">
        <v>4.2999999999999997E-2</v>
      </c>
      <c r="I159" s="98">
        <v>0.29099999999999998</v>
      </c>
      <c r="J159" s="98">
        <v>5.8000000000000003E-2</v>
      </c>
      <c r="Q159" s="170"/>
    </row>
    <row r="160" spans="2:17" x14ac:dyDescent="0.3">
      <c r="B160" s="384"/>
      <c r="D160" s="57" t="s">
        <v>184</v>
      </c>
      <c r="E160" s="103">
        <v>0.125</v>
      </c>
      <c r="F160" s="103">
        <v>4.2999999999999997E-2</v>
      </c>
      <c r="G160" s="49">
        <v>0.159</v>
      </c>
      <c r="H160" s="49">
        <v>4.7E-2</v>
      </c>
      <c r="I160" s="49">
        <v>0.23</v>
      </c>
      <c r="J160" s="49">
        <v>4.3999999999999997E-2</v>
      </c>
      <c r="Q160" s="170"/>
    </row>
    <row r="161" spans="2:17" ht="15" thickBot="1" x14ac:dyDescent="0.35">
      <c r="B161" s="384"/>
      <c r="D161" s="76" t="s">
        <v>185</v>
      </c>
      <c r="E161" s="131">
        <v>8.6999999999999994E-2</v>
      </c>
      <c r="F161" s="131">
        <v>0</v>
      </c>
      <c r="G161" s="101">
        <v>0.214</v>
      </c>
      <c r="H161" s="101">
        <v>0.214</v>
      </c>
      <c r="I161" s="101">
        <v>0.28799999999999998</v>
      </c>
      <c r="J161" s="101">
        <v>0</v>
      </c>
      <c r="Q161" s="170"/>
    </row>
    <row r="162" spans="2:17" ht="14.7" customHeight="1" thickBot="1" x14ac:dyDescent="0.35">
      <c r="B162" s="384"/>
      <c r="D162" s="207" t="s">
        <v>200</v>
      </c>
      <c r="E162" s="132">
        <v>0.14699999999999999</v>
      </c>
      <c r="F162" s="132">
        <v>3.5000000000000003E-2</v>
      </c>
      <c r="G162" s="134">
        <v>0.184</v>
      </c>
      <c r="H162" s="133">
        <v>4.3999999999999997E-2</v>
      </c>
      <c r="I162" s="133">
        <v>0.27400000000000002</v>
      </c>
      <c r="J162" s="133">
        <v>5.3999999999999999E-2</v>
      </c>
      <c r="Q162" s="170"/>
    </row>
    <row r="163" spans="2:17" ht="37.200000000000003" customHeight="1" x14ac:dyDescent="0.3">
      <c r="B163" s="384"/>
      <c r="D163" s="346" t="s">
        <v>285</v>
      </c>
      <c r="E163" s="347"/>
      <c r="F163" s="347"/>
      <c r="G163" s="347"/>
      <c r="H163" s="347"/>
      <c r="I163" s="347"/>
      <c r="J163" s="348"/>
      <c r="Q163" s="170"/>
    </row>
    <row r="164" spans="2:17" x14ac:dyDescent="0.3">
      <c r="B164" s="384"/>
      <c r="Q164" s="170"/>
    </row>
    <row r="165" spans="2:17" x14ac:dyDescent="0.3">
      <c r="B165" s="384"/>
      <c r="D165" s="341" t="s">
        <v>286</v>
      </c>
      <c r="E165" s="342"/>
      <c r="F165" s="342"/>
      <c r="G165" s="343"/>
      <c r="I165" s="178"/>
      <c r="J165" s="178"/>
      <c r="Q165" s="170"/>
    </row>
    <row r="166" spans="2:17" ht="15" x14ac:dyDescent="0.3">
      <c r="B166" s="384"/>
      <c r="D166" s="55"/>
      <c r="E166" s="147" t="s">
        <v>124</v>
      </c>
      <c r="F166" s="147" t="s">
        <v>93</v>
      </c>
      <c r="G166" s="147" t="s">
        <v>142</v>
      </c>
      <c r="Q166" s="170"/>
    </row>
    <row r="167" spans="2:17" x14ac:dyDescent="0.3">
      <c r="B167" s="384"/>
      <c r="D167" s="57" t="s">
        <v>287</v>
      </c>
      <c r="E167" s="150">
        <v>0.23</v>
      </c>
      <c r="F167" s="21">
        <v>0.27</v>
      </c>
      <c r="G167" s="21">
        <v>0.2</v>
      </c>
      <c r="Q167" s="170"/>
    </row>
    <row r="168" spans="2:17" x14ac:dyDescent="0.3">
      <c r="B168" s="384"/>
      <c r="D168" s="57" t="s">
        <v>288</v>
      </c>
      <c r="E168" s="150">
        <v>0.18</v>
      </c>
      <c r="F168" s="21">
        <v>0.12</v>
      </c>
      <c r="G168" s="21">
        <v>-0.01</v>
      </c>
      <c r="Q168" s="170"/>
    </row>
    <row r="169" spans="2:17" x14ac:dyDescent="0.3">
      <c r="B169" s="384"/>
      <c r="D169" s="57" t="s">
        <v>191</v>
      </c>
      <c r="E169" s="150">
        <v>0.04</v>
      </c>
      <c r="F169" s="21">
        <v>0.03</v>
      </c>
      <c r="G169" s="21">
        <v>0.05</v>
      </c>
      <c r="Q169" s="170"/>
    </row>
    <row r="170" spans="2:17" x14ac:dyDescent="0.3">
      <c r="B170" s="384"/>
      <c r="D170" s="57" t="s">
        <v>192</v>
      </c>
      <c r="E170" s="150">
        <v>7.0000000000000007E-2</v>
      </c>
      <c r="F170" s="21">
        <v>0.06</v>
      </c>
      <c r="G170" s="21">
        <v>0.08</v>
      </c>
      <c r="Q170" s="170"/>
    </row>
    <row r="171" spans="2:17" x14ac:dyDescent="0.3">
      <c r="B171" s="384"/>
      <c r="D171" s="57" t="s">
        <v>289</v>
      </c>
      <c r="E171" s="150">
        <v>0</v>
      </c>
      <c r="F171" s="21">
        <v>-0.01</v>
      </c>
      <c r="G171" s="21">
        <v>-0.02</v>
      </c>
      <c r="H171" s="102"/>
      <c r="I171" s="102"/>
      <c r="Q171" s="170"/>
    </row>
    <row r="172" spans="2:17" ht="20.399999999999999" customHeight="1" x14ac:dyDescent="0.3">
      <c r="B172" s="384"/>
      <c r="D172" s="336" t="s">
        <v>290</v>
      </c>
      <c r="E172" s="337"/>
      <c r="F172" s="337"/>
      <c r="G172" s="338"/>
      <c r="H172" s="102"/>
      <c r="I172" s="102"/>
      <c r="Q172" s="170"/>
    </row>
    <row r="173" spans="2:17" x14ac:dyDescent="0.3">
      <c r="B173" s="384"/>
      <c r="Q173" s="170"/>
    </row>
    <row r="174" spans="2:17" ht="15" customHeight="1" x14ac:dyDescent="0.3">
      <c r="B174" s="384"/>
      <c r="D174" s="341" t="s">
        <v>291</v>
      </c>
      <c r="E174" s="342"/>
      <c r="F174" s="342"/>
      <c r="G174" s="343"/>
      <c r="Q174" s="170"/>
    </row>
    <row r="175" spans="2:17" ht="14.7" customHeight="1" x14ac:dyDescent="0.3">
      <c r="B175" s="384"/>
      <c r="D175" s="55"/>
      <c r="E175" s="147" t="s">
        <v>124</v>
      </c>
      <c r="F175" s="147" t="s">
        <v>93</v>
      </c>
      <c r="G175" s="147" t="s">
        <v>94</v>
      </c>
      <c r="Q175" s="170"/>
    </row>
    <row r="176" spans="2:17" ht="14.7" customHeight="1" x14ac:dyDescent="0.3">
      <c r="B176" s="384"/>
      <c r="D176" s="57" t="s">
        <v>292</v>
      </c>
      <c r="E176" s="103">
        <v>-0.01</v>
      </c>
      <c r="F176" s="49">
        <v>-0.01</v>
      </c>
      <c r="G176" s="49">
        <v>-5.0000000000000001E-3</v>
      </c>
      <c r="Q176" s="170"/>
    </row>
    <row r="177" spans="2:17" ht="14.7" customHeight="1" x14ac:dyDescent="0.3">
      <c r="B177" s="384"/>
      <c r="D177" s="57" t="s">
        <v>293</v>
      </c>
      <c r="E177" s="103">
        <v>-0.01</v>
      </c>
      <c r="F177" s="49">
        <v>-0.01</v>
      </c>
      <c r="G177" s="49">
        <v>1E-3</v>
      </c>
      <c r="Q177" s="170"/>
    </row>
    <row r="178" spans="2:17" ht="14.7" customHeight="1" x14ac:dyDescent="0.3">
      <c r="B178" s="384"/>
      <c r="D178" s="336" t="s">
        <v>294</v>
      </c>
      <c r="E178" s="337"/>
      <c r="F178" s="337"/>
      <c r="G178" s="338"/>
      <c r="Q178" s="170"/>
    </row>
    <row r="179" spans="2:17" ht="14.7" customHeight="1" x14ac:dyDescent="0.3">
      <c r="B179" s="384"/>
      <c r="Q179" s="170"/>
    </row>
    <row r="180" spans="2:17" ht="14.7" customHeight="1" x14ac:dyDescent="0.3">
      <c r="B180" s="384"/>
      <c r="D180" s="344" t="s">
        <v>295</v>
      </c>
      <c r="E180" s="345"/>
      <c r="F180" s="345"/>
      <c r="G180" s="345"/>
      <c r="H180" s="345"/>
      <c r="I180" s="345"/>
      <c r="J180" s="345"/>
      <c r="Q180" s="170"/>
    </row>
    <row r="181" spans="2:17" ht="14.7" customHeight="1" x14ac:dyDescent="0.3">
      <c r="B181" s="384"/>
      <c r="D181" s="55"/>
      <c r="E181" s="339" t="s">
        <v>124</v>
      </c>
      <c r="F181" s="340"/>
      <c r="G181" s="339" t="s">
        <v>93</v>
      </c>
      <c r="H181" s="340"/>
      <c r="I181" s="339" t="s">
        <v>94</v>
      </c>
      <c r="J181" s="340"/>
      <c r="Q181" s="170"/>
    </row>
    <row r="182" spans="2:17" ht="14.7" customHeight="1" x14ac:dyDescent="0.3">
      <c r="B182" s="384"/>
      <c r="D182" s="51"/>
      <c r="E182" s="52" t="s">
        <v>211</v>
      </c>
      <c r="F182" s="52" t="s">
        <v>296</v>
      </c>
      <c r="G182" s="52" t="s">
        <v>211</v>
      </c>
      <c r="H182" s="52" t="s">
        <v>296</v>
      </c>
      <c r="I182" s="52" t="s">
        <v>211</v>
      </c>
      <c r="J182" s="52" t="s">
        <v>296</v>
      </c>
      <c r="K182" s="102"/>
      <c r="L182" s="102"/>
      <c r="M182" s="102"/>
      <c r="Q182" s="170"/>
    </row>
    <row r="183" spans="2:17" ht="14.7" customHeight="1" x14ac:dyDescent="0.3">
      <c r="B183" s="384"/>
      <c r="D183" s="65" t="s">
        <v>297</v>
      </c>
      <c r="E183" s="120">
        <v>1227</v>
      </c>
      <c r="F183" s="135">
        <v>0.31</v>
      </c>
      <c r="G183" s="63">
        <v>1171</v>
      </c>
      <c r="H183" s="216">
        <v>0.33</v>
      </c>
      <c r="I183" s="63">
        <v>1332</v>
      </c>
      <c r="J183" s="216">
        <v>0.37</v>
      </c>
      <c r="K183" s="102"/>
      <c r="L183" s="102"/>
      <c r="M183" s="102"/>
      <c r="Q183" s="170"/>
    </row>
    <row r="184" spans="2:17" ht="14.7" customHeight="1" thickBot="1" x14ac:dyDescent="0.35">
      <c r="B184" s="384"/>
      <c r="D184" s="118" t="s">
        <v>298</v>
      </c>
      <c r="E184" s="121">
        <v>2729</v>
      </c>
      <c r="F184" s="136">
        <v>0.69</v>
      </c>
      <c r="G184" s="119">
        <v>2397</v>
      </c>
      <c r="H184" s="217">
        <v>0.67</v>
      </c>
      <c r="I184" s="119">
        <v>2308</v>
      </c>
      <c r="J184" s="217">
        <v>0.63</v>
      </c>
      <c r="Q184" s="170"/>
    </row>
    <row r="185" spans="2:17" ht="14.7" customHeight="1" thickBot="1" x14ac:dyDescent="0.35">
      <c r="B185" s="384"/>
      <c r="D185" s="116" t="s">
        <v>200</v>
      </c>
      <c r="E185" s="122">
        <v>3956</v>
      </c>
      <c r="F185" s="137">
        <v>1</v>
      </c>
      <c r="G185" s="117">
        <v>3568</v>
      </c>
      <c r="H185" s="218">
        <v>1</v>
      </c>
      <c r="I185" s="117">
        <v>3640</v>
      </c>
      <c r="J185" s="218">
        <v>1</v>
      </c>
      <c r="Q185" s="170"/>
    </row>
    <row r="186" spans="2:17" x14ac:dyDescent="0.3">
      <c r="B186" s="384"/>
      <c r="D186" s="346" t="s">
        <v>209</v>
      </c>
      <c r="E186" s="347"/>
      <c r="F186" s="347"/>
      <c r="G186" s="347"/>
      <c r="H186" s="347"/>
      <c r="I186" s="347"/>
      <c r="J186" s="348"/>
      <c r="Q186" s="170"/>
    </row>
    <row r="187" spans="2:17" ht="15" customHeight="1" x14ac:dyDescent="0.3">
      <c r="B187" s="384"/>
      <c r="Q187" s="170"/>
    </row>
    <row r="188" spans="2:17" x14ac:dyDescent="0.3">
      <c r="B188" s="384"/>
      <c r="D188" s="362" t="s">
        <v>299</v>
      </c>
      <c r="E188" s="363"/>
      <c r="F188" s="363"/>
      <c r="G188" s="363"/>
      <c r="H188" s="363"/>
      <c r="I188" s="363"/>
      <c r="J188" s="363"/>
      <c r="K188" s="363"/>
      <c r="L188" s="363"/>
      <c r="M188" s="363"/>
      <c r="Q188" s="170"/>
    </row>
    <row r="189" spans="2:17" ht="15" x14ac:dyDescent="0.3">
      <c r="B189" s="384"/>
      <c r="D189" s="55"/>
      <c r="E189" s="364" t="s">
        <v>197</v>
      </c>
      <c r="F189" s="365"/>
      <c r="G189" s="366"/>
      <c r="H189" s="364" t="s">
        <v>93</v>
      </c>
      <c r="I189" s="365"/>
      <c r="J189" s="366"/>
      <c r="K189" s="364" t="s">
        <v>94</v>
      </c>
      <c r="L189" s="365"/>
      <c r="M189" s="366"/>
      <c r="Q189" s="170"/>
    </row>
    <row r="190" spans="2:17" ht="14.7" customHeight="1" x14ac:dyDescent="0.3">
      <c r="B190" s="384"/>
      <c r="D190" s="55"/>
      <c r="E190" s="147" t="s">
        <v>201</v>
      </c>
      <c r="F190" s="147" t="s">
        <v>184</v>
      </c>
      <c r="G190" s="147" t="s">
        <v>208</v>
      </c>
      <c r="H190" s="147" t="s">
        <v>201</v>
      </c>
      <c r="I190" s="147" t="s">
        <v>184</v>
      </c>
      <c r="J190" s="147" t="s">
        <v>208</v>
      </c>
      <c r="K190" s="147" t="s">
        <v>201</v>
      </c>
      <c r="L190" s="147" t="s">
        <v>184</v>
      </c>
      <c r="M190" s="147" t="s">
        <v>208</v>
      </c>
      <c r="Q190" s="170"/>
    </row>
    <row r="191" spans="2:17" x14ac:dyDescent="0.3">
      <c r="B191" s="384"/>
      <c r="D191" s="57" t="s">
        <v>300</v>
      </c>
      <c r="E191" s="90">
        <v>256</v>
      </c>
      <c r="F191" s="90">
        <v>92</v>
      </c>
      <c r="G191" s="90">
        <v>348</v>
      </c>
      <c r="H191" s="104">
        <v>280</v>
      </c>
      <c r="I191" s="104">
        <v>76</v>
      </c>
      <c r="J191" s="104">
        <v>356</v>
      </c>
      <c r="K191" s="104">
        <v>287</v>
      </c>
      <c r="L191" s="104">
        <v>70</v>
      </c>
      <c r="M191" s="104">
        <v>357</v>
      </c>
      <c r="Q191" s="170"/>
    </row>
    <row r="192" spans="2:17" ht="15" customHeight="1" x14ac:dyDescent="0.3">
      <c r="B192" s="384"/>
      <c r="D192" s="57" t="s">
        <v>301</v>
      </c>
      <c r="E192" s="90">
        <v>222</v>
      </c>
      <c r="F192" s="90">
        <v>85</v>
      </c>
      <c r="G192" s="90">
        <v>307</v>
      </c>
      <c r="H192" s="104">
        <v>241</v>
      </c>
      <c r="I192" s="104">
        <v>70</v>
      </c>
      <c r="J192" s="104">
        <v>311</v>
      </c>
      <c r="K192" s="104">
        <v>257</v>
      </c>
      <c r="L192" s="104">
        <v>61</v>
      </c>
      <c r="M192" s="104">
        <v>318</v>
      </c>
      <c r="Q192" s="170"/>
    </row>
    <row r="193" spans="2:17" ht="15" x14ac:dyDescent="0.3">
      <c r="B193" s="384"/>
      <c r="D193" s="57" t="s">
        <v>302</v>
      </c>
      <c r="E193" s="130">
        <v>0.87</v>
      </c>
      <c r="F193" s="130">
        <v>0.92</v>
      </c>
      <c r="G193" s="130">
        <v>0.88</v>
      </c>
      <c r="H193" s="21">
        <v>0.86</v>
      </c>
      <c r="I193" s="21">
        <v>0.92</v>
      </c>
      <c r="J193" s="21">
        <v>0.87</v>
      </c>
      <c r="K193" s="21">
        <v>0.9</v>
      </c>
      <c r="L193" s="21">
        <v>0.87</v>
      </c>
      <c r="M193" s="21">
        <v>0.89</v>
      </c>
      <c r="Q193" s="170"/>
    </row>
    <row r="194" spans="2:17" ht="28.8" x14ac:dyDescent="0.3">
      <c r="B194" s="384"/>
      <c r="D194" s="84" t="s">
        <v>303</v>
      </c>
      <c r="E194" s="95" t="s">
        <v>121</v>
      </c>
      <c r="F194" s="95" t="s">
        <v>121</v>
      </c>
      <c r="G194" s="95" t="s">
        <v>121</v>
      </c>
      <c r="H194" s="138">
        <v>0.68</v>
      </c>
      <c r="I194" s="138">
        <v>0.76</v>
      </c>
      <c r="J194" s="138">
        <v>0.7</v>
      </c>
      <c r="K194" s="93">
        <v>0.81</v>
      </c>
      <c r="L194" s="93">
        <v>0.89</v>
      </c>
      <c r="M194" s="93">
        <v>0.83</v>
      </c>
      <c r="Q194" s="170"/>
    </row>
    <row r="195" spans="2:17" ht="39.6" customHeight="1" x14ac:dyDescent="0.3">
      <c r="B195" s="384"/>
      <c r="D195" s="336" t="s">
        <v>304</v>
      </c>
      <c r="E195" s="337"/>
      <c r="F195" s="337"/>
      <c r="G195" s="337"/>
      <c r="H195" s="337"/>
      <c r="I195" s="337"/>
      <c r="J195" s="337"/>
      <c r="K195" s="337"/>
      <c r="L195" s="337"/>
      <c r="M195" s="338"/>
      <c r="Q195" s="170"/>
    </row>
    <row r="196" spans="2:17" x14ac:dyDescent="0.3">
      <c r="B196" s="384"/>
      <c r="Q196" s="170"/>
    </row>
    <row r="197" spans="2:17" ht="14.7" customHeight="1" x14ac:dyDescent="0.3">
      <c r="B197" s="384"/>
      <c r="D197" s="341" t="s">
        <v>305</v>
      </c>
      <c r="E197" s="342"/>
      <c r="F197" s="342"/>
      <c r="G197" s="343"/>
      <c r="Q197" s="170"/>
    </row>
    <row r="198" spans="2:17" ht="15" x14ac:dyDescent="0.3">
      <c r="B198" s="384"/>
      <c r="D198" s="55"/>
      <c r="E198" s="147" t="s">
        <v>282</v>
      </c>
      <c r="F198" s="147" t="s">
        <v>93</v>
      </c>
      <c r="G198" s="147" t="s">
        <v>94</v>
      </c>
      <c r="N198" s="179"/>
      <c r="Q198" s="170"/>
    </row>
    <row r="199" spans="2:17" x14ac:dyDescent="0.3">
      <c r="B199" s="384"/>
      <c r="D199" s="57" t="s">
        <v>306</v>
      </c>
      <c r="E199" s="130">
        <v>0.26</v>
      </c>
      <c r="F199" s="21">
        <v>0.21</v>
      </c>
      <c r="G199" s="21">
        <v>0.2</v>
      </c>
      <c r="Q199" s="170"/>
    </row>
    <row r="200" spans="2:17" ht="38.700000000000003" customHeight="1" x14ac:dyDescent="0.3">
      <c r="B200" s="384"/>
      <c r="D200" s="336" t="s">
        <v>307</v>
      </c>
      <c r="E200" s="337"/>
      <c r="F200" s="337"/>
      <c r="G200" s="338"/>
      <c r="Q200" s="170"/>
    </row>
    <row r="201" spans="2:17" x14ac:dyDescent="0.3">
      <c r="B201" s="384"/>
      <c r="Q201" s="170"/>
    </row>
    <row r="202" spans="2:17" ht="15" customHeight="1" x14ac:dyDescent="0.3">
      <c r="B202" s="384"/>
      <c r="D202" s="341" t="s">
        <v>52</v>
      </c>
      <c r="E202" s="342"/>
      <c r="F202" s="342"/>
      <c r="G202" s="343"/>
      <c r="Q202" s="170"/>
    </row>
    <row r="203" spans="2:17" ht="15" x14ac:dyDescent="0.3">
      <c r="B203" s="384"/>
      <c r="D203" s="55"/>
      <c r="E203" s="147" t="s">
        <v>124</v>
      </c>
      <c r="F203" s="147" t="s">
        <v>227</v>
      </c>
      <c r="G203" s="147" t="s">
        <v>228</v>
      </c>
      <c r="Q203" s="170"/>
    </row>
    <row r="204" spans="2:17" ht="27.6" x14ac:dyDescent="0.3">
      <c r="B204" s="384"/>
      <c r="D204" s="57" t="s">
        <v>308</v>
      </c>
      <c r="E204" s="130">
        <v>0.87</v>
      </c>
      <c r="F204" s="21">
        <v>0.85</v>
      </c>
      <c r="G204" s="21">
        <v>0.83</v>
      </c>
      <c r="Q204" s="170"/>
    </row>
    <row r="205" spans="2:17" ht="47.7" customHeight="1" x14ac:dyDescent="0.3">
      <c r="B205" s="384"/>
      <c r="D205" s="336" t="s">
        <v>309</v>
      </c>
      <c r="E205" s="337"/>
      <c r="F205" s="337"/>
      <c r="G205" s="338"/>
      <c r="Q205" s="170"/>
    </row>
    <row r="206" spans="2:17" ht="15" thickBot="1" x14ac:dyDescent="0.35">
      <c r="B206" s="385"/>
      <c r="C206" s="165"/>
      <c r="D206" s="165"/>
      <c r="E206" s="165"/>
      <c r="F206" s="165"/>
      <c r="G206" s="165"/>
      <c r="H206" s="165"/>
      <c r="I206" s="165"/>
      <c r="J206" s="165"/>
      <c r="K206" s="165"/>
      <c r="L206" s="165"/>
      <c r="M206" s="165"/>
      <c r="N206" s="165"/>
      <c r="O206" s="165"/>
      <c r="P206" s="165"/>
      <c r="Q206" s="172"/>
    </row>
    <row r="207" spans="2:17" ht="14.7" customHeight="1" x14ac:dyDescent="0.3">
      <c r="B207" s="353" t="s">
        <v>310</v>
      </c>
      <c r="Q207" s="170"/>
    </row>
    <row r="208" spans="2:17" x14ac:dyDescent="0.3">
      <c r="B208" s="354"/>
      <c r="D208" s="341" t="s">
        <v>311</v>
      </c>
      <c r="E208" s="342"/>
      <c r="F208" s="342"/>
      <c r="G208" s="343"/>
      <c r="Q208" s="170"/>
    </row>
    <row r="209" spans="2:17" x14ac:dyDescent="0.3">
      <c r="B209" s="354"/>
      <c r="D209" s="55"/>
      <c r="E209" s="147" t="s">
        <v>92</v>
      </c>
      <c r="F209" s="147" t="s">
        <v>93</v>
      </c>
      <c r="G209" s="147" t="s">
        <v>94</v>
      </c>
      <c r="Q209" s="170"/>
    </row>
    <row r="210" spans="2:17" x14ac:dyDescent="0.3">
      <c r="B210" s="354"/>
      <c r="D210" s="57" t="s">
        <v>312</v>
      </c>
      <c r="E210" s="91">
        <v>8.1</v>
      </c>
      <c r="F210" s="54">
        <v>7.9</v>
      </c>
      <c r="G210" s="54">
        <v>7.7</v>
      </c>
      <c r="Q210" s="170"/>
    </row>
    <row r="211" spans="2:17" x14ac:dyDescent="0.3">
      <c r="B211" s="354"/>
      <c r="Q211" s="170"/>
    </row>
    <row r="212" spans="2:17" ht="14.7" customHeight="1" x14ac:dyDescent="0.3">
      <c r="B212" s="354"/>
      <c r="D212" s="344" t="s">
        <v>313</v>
      </c>
      <c r="E212" s="345"/>
      <c r="F212" s="345"/>
      <c r="G212" s="345"/>
      <c r="H212" s="345"/>
      <c r="I212" s="345"/>
      <c r="J212" s="345"/>
      <c r="Q212" s="170"/>
    </row>
    <row r="213" spans="2:17" ht="15" x14ac:dyDescent="0.3">
      <c r="B213" s="354"/>
      <c r="D213" s="55"/>
      <c r="E213" s="339" t="s">
        <v>282</v>
      </c>
      <c r="F213" s="340"/>
      <c r="G213" s="339" t="s">
        <v>274</v>
      </c>
      <c r="H213" s="340"/>
      <c r="I213" s="339" t="s">
        <v>314</v>
      </c>
      <c r="J213" s="340"/>
      <c r="Q213" s="170"/>
    </row>
    <row r="214" spans="2:17" x14ac:dyDescent="0.3">
      <c r="B214" s="354"/>
      <c r="D214" s="166"/>
      <c r="E214" s="52" t="s">
        <v>315</v>
      </c>
      <c r="F214" s="52" t="s">
        <v>316</v>
      </c>
      <c r="G214" s="52" t="s">
        <v>315</v>
      </c>
      <c r="H214" s="52" t="s">
        <v>316</v>
      </c>
      <c r="I214" s="52" t="s">
        <v>315</v>
      </c>
      <c r="J214" s="52" t="s">
        <v>316</v>
      </c>
      <c r="Q214" s="170"/>
    </row>
    <row r="215" spans="2:17" ht="15" customHeight="1" x14ac:dyDescent="0.3">
      <c r="B215" s="354"/>
      <c r="D215" s="167" t="s">
        <v>201</v>
      </c>
      <c r="E215" s="120">
        <v>12879</v>
      </c>
      <c r="F215" s="120">
        <v>41843</v>
      </c>
      <c r="G215" s="63">
        <v>10293</v>
      </c>
      <c r="H215" s="63">
        <v>30032</v>
      </c>
      <c r="I215" s="63">
        <v>6320.62</v>
      </c>
      <c r="J215" s="63">
        <v>57522.55</v>
      </c>
      <c r="Q215" s="170"/>
    </row>
    <row r="216" spans="2:17" x14ac:dyDescent="0.3">
      <c r="B216" s="354"/>
      <c r="D216" s="167" t="s">
        <v>184</v>
      </c>
      <c r="E216" s="120">
        <v>9401</v>
      </c>
      <c r="F216" s="120">
        <v>13185</v>
      </c>
      <c r="G216" s="63">
        <v>8394</v>
      </c>
      <c r="H216" s="63">
        <v>12151</v>
      </c>
      <c r="I216" s="63">
        <v>4585.7700000000004</v>
      </c>
      <c r="J216" s="63">
        <v>19860.8</v>
      </c>
      <c r="Q216" s="170"/>
    </row>
    <row r="217" spans="2:17" ht="15" thickBot="1" x14ac:dyDescent="0.35">
      <c r="B217" s="354"/>
      <c r="D217" s="167" t="s">
        <v>185</v>
      </c>
      <c r="E217" s="124">
        <v>109</v>
      </c>
      <c r="F217" s="124">
        <v>447</v>
      </c>
      <c r="G217" s="66">
        <v>113</v>
      </c>
      <c r="H217" s="63">
        <v>3923</v>
      </c>
      <c r="I217" s="66">
        <v>128.65</v>
      </c>
      <c r="J217" s="63">
        <v>3339</v>
      </c>
      <c r="Q217" s="170"/>
    </row>
    <row r="218" spans="2:17" ht="15" thickBot="1" x14ac:dyDescent="0.35">
      <c r="B218" s="354"/>
      <c r="D218" s="168" t="s">
        <v>317</v>
      </c>
      <c r="E218" s="125">
        <v>22389</v>
      </c>
      <c r="F218" s="125">
        <v>55475</v>
      </c>
      <c r="G218" s="67">
        <f>SUM(G215:G217)</f>
        <v>18800</v>
      </c>
      <c r="H218" s="67">
        <f>30032+12151+3923</f>
        <v>46106</v>
      </c>
      <c r="I218" s="67">
        <f>SUM(I215:I217)</f>
        <v>11035.039999999999</v>
      </c>
      <c r="J218" s="67">
        <f>57523+19861+3338.85</f>
        <v>80722.850000000006</v>
      </c>
      <c r="Q218" s="170"/>
    </row>
    <row r="219" spans="2:17" ht="15" thickBot="1" x14ac:dyDescent="0.35">
      <c r="B219" s="354"/>
      <c r="D219" s="169" t="s">
        <v>318</v>
      </c>
      <c r="E219" s="358">
        <v>77864</v>
      </c>
      <c r="F219" s="359"/>
      <c r="G219" s="360">
        <f>SUM(G218:H218)</f>
        <v>64906</v>
      </c>
      <c r="H219" s="361"/>
      <c r="I219" s="360">
        <v>91757.24</v>
      </c>
      <c r="J219" s="361"/>
      <c r="Q219" s="170"/>
    </row>
    <row r="220" spans="2:17" ht="45.6" customHeight="1" x14ac:dyDescent="0.3">
      <c r="B220" s="354"/>
      <c r="D220" s="346" t="s">
        <v>319</v>
      </c>
      <c r="E220" s="347"/>
      <c r="F220" s="347"/>
      <c r="G220" s="347"/>
      <c r="H220" s="347"/>
      <c r="I220" s="347"/>
      <c r="J220" s="348"/>
      <c r="Q220" s="170"/>
    </row>
    <row r="221" spans="2:17" ht="14.4" customHeight="1" x14ac:dyDescent="0.3">
      <c r="B221" s="354"/>
      <c r="D221" s="10"/>
      <c r="E221" s="10"/>
      <c r="F221" s="10"/>
      <c r="G221" s="10"/>
      <c r="H221" s="10"/>
      <c r="I221" s="10"/>
      <c r="J221" s="10"/>
      <c r="Q221" s="170"/>
    </row>
    <row r="222" spans="2:17" x14ac:dyDescent="0.3">
      <c r="B222" s="354"/>
      <c r="D222" s="344" t="s">
        <v>320</v>
      </c>
      <c r="E222" s="345"/>
      <c r="F222" s="345"/>
      <c r="G222" s="345"/>
      <c r="H222" s="345"/>
      <c r="I222" s="345"/>
      <c r="J222" s="345"/>
      <c r="Q222" s="170"/>
    </row>
    <row r="223" spans="2:17" ht="15" x14ac:dyDescent="0.3">
      <c r="B223" s="354"/>
      <c r="D223" s="55"/>
      <c r="E223" s="339" t="s">
        <v>282</v>
      </c>
      <c r="F223" s="340"/>
      <c r="G223" s="339" t="s">
        <v>274</v>
      </c>
      <c r="H223" s="340"/>
      <c r="I223" s="339" t="s">
        <v>314</v>
      </c>
      <c r="J223" s="340"/>
      <c r="Q223" s="170"/>
    </row>
    <row r="224" spans="2:17" x14ac:dyDescent="0.3">
      <c r="B224" s="354"/>
      <c r="D224" s="55"/>
      <c r="E224" s="147" t="s">
        <v>315</v>
      </c>
      <c r="F224" s="147" t="s">
        <v>316</v>
      </c>
      <c r="G224" s="147" t="s">
        <v>315</v>
      </c>
      <c r="H224" s="147" t="s">
        <v>316</v>
      </c>
      <c r="I224" s="147" t="s">
        <v>315</v>
      </c>
      <c r="J224" s="147" t="s">
        <v>316</v>
      </c>
      <c r="Q224" s="170"/>
    </row>
    <row r="225" spans="2:23" ht="14.7" customHeight="1" x14ac:dyDescent="0.3">
      <c r="B225" s="354"/>
      <c r="D225" s="57" t="s">
        <v>201</v>
      </c>
      <c r="E225" s="90">
        <v>13</v>
      </c>
      <c r="F225" s="90">
        <v>18</v>
      </c>
      <c r="G225" s="29">
        <v>16</v>
      </c>
      <c r="H225" s="29">
        <v>16</v>
      </c>
      <c r="I225" s="29">
        <v>11.21</v>
      </c>
      <c r="J225" s="29">
        <v>24.32</v>
      </c>
      <c r="Q225" s="170"/>
    </row>
    <row r="226" spans="2:23" x14ac:dyDescent="0.3">
      <c r="B226" s="354"/>
      <c r="D226" s="57" t="s">
        <v>184</v>
      </c>
      <c r="E226" s="90">
        <v>10</v>
      </c>
      <c r="F226" s="90">
        <v>18</v>
      </c>
      <c r="G226" s="29">
        <v>14</v>
      </c>
      <c r="H226" s="29">
        <v>19</v>
      </c>
      <c r="I226" s="29">
        <v>8.7200000000000006</v>
      </c>
      <c r="J226" s="29">
        <v>27.82</v>
      </c>
      <c r="Q226" s="173"/>
      <c r="R226" s="10"/>
      <c r="S226" s="10"/>
      <c r="T226" s="10"/>
      <c r="U226" s="10"/>
      <c r="V226" s="10"/>
      <c r="W226" s="10"/>
    </row>
    <row r="227" spans="2:23" ht="15" thickBot="1" x14ac:dyDescent="0.35">
      <c r="B227" s="354"/>
      <c r="D227" s="57" t="s">
        <v>185</v>
      </c>
      <c r="E227" s="95">
        <v>11</v>
      </c>
      <c r="F227" s="95">
        <v>9</v>
      </c>
      <c r="G227" s="29">
        <v>19</v>
      </c>
      <c r="H227" s="29">
        <v>11</v>
      </c>
      <c r="I227" s="29">
        <v>42.88</v>
      </c>
      <c r="J227" s="29">
        <v>10</v>
      </c>
      <c r="Q227" s="170"/>
    </row>
    <row r="228" spans="2:23" ht="15" thickBot="1" x14ac:dyDescent="0.35">
      <c r="B228" s="354"/>
      <c r="D228" s="78" t="s">
        <v>321</v>
      </c>
      <c r="E228" s="349">
        <v>16</v>
      </c>
      <c r="F228" s="350"/>
      <c r="G228" s="351">
        <v>16</v>
      </c>
      <c r="H228" s="352"/>
      <c r="I228" s="351">
        <v>21</v>
      </c>
      <c r="J228" s="352"/>
      <c r="Q228" s="170"/>
    </row>
    <row r="229" spans="2:23" ht="46.95" customHeight="1" x14ac:dyDescent="0.3">
      <c r="B229" s="354"/>
      <c r="D229" s="346" t="s">
        <v>319</v>
      </c>
      <c r="E229" s="347"/>
      <c r="F229" s="347"/>
      <c r="G229" s="347"/>
      <c r="H229" s="347"/>
      <c r="I229" s="347"/>
      <c r="J229" s="348"/>
      <c r="L229" s="10"/>
      <c r="M229" s="10"/>
      <c r="N229" s="10"/>
      <c r="O229" s="10"/>
      <c r="P229" s="10"/>
      <c r="Q229" s="173"/>
    </row>
    <row r="230" spans="2:23" ht="15" thickBot="1" x14ac:dyDescent="0.35">
      <c r="B230" s="354"/>
      <c r="C230" s="165"/>
      <c r="D230" s="165"/>
      <c r="E230" s="165"/>
      <c r="F230" s="165"/>
      <c r="G230" s="165"/>
      <c r="H230" s="165"/>
      <c r="I230" s="165"/>
      <c r="J230" s="165"/>
      <c r="K230" s="165"/>
      <c r="L230" s="165"/>
      <c r="M230" s="165"/>
      <c r="N230" s="165"/>
      <c r="O230" s="165"/>
      <c r="P230" s="165"/>
      <c r="Q230" s="172"/>
    </row>
    <row r="233" spans="2:23" ht="58.95" customHeight="1" x14ac:dyDescent="0.3">
      <c r="R233" s="10"/>
      <c r="S233" s="10"/>
      <c r="T233" s="10"/>
      <c r="U233" s="10"/>
      <c r="V233" s="10"/>
      <c r="W233" s="10"/>
    </row>
    <row r="234" spans="2:23" ht="15" customHeight="1" x14ac:dyDescent="0.3"/>
  </sheetData>
  <sheetProtection algorithmName="SHA-512" hashValue="gcNBhXIRLfJCDBiv6IeYr0ntoGkzUnH0RugEJnPdvwkV5jqyijYBo3e254xgv0K4ADX7F4peFPlZbI0+Nka4gA==" saltValue="1MDkwLVpPzjlqjwSmQ95Qg==" spinCount="100000" sheet="1" objects="1" scenarios="1"/>
  <mergeCells count="91">
    <mergeCell ref="B9:Q9"/>
    <mergeCell ref="D197:G197"/>
    <mergeCell ref="N1:Q6"/>
    <mergeCell ref="D89:G89"/>
    <mergeCell ref="D16:G16"/>
    <mergeCell ref="D22:G22"/>
    <mergeCell ref="D125:G125"/>
    <mergeCell ref="E26:G26"/>
    <mergeCell ref="D11:G11"/>
    <mergeCell ref="D63:J63"/>
    <mergeCell ref="D48:G48"/>
    <mergeCell ref="M51:P51"/>
    <mergeCell ref="I64:J64"/>
    <mergeCell ref="E51:H51"/>
    <mergeCell ref="K26:M26"/>
    <mergeCell ref="D38:G38"/>
    <mergeCell ref="B7:Q7"/>
    <mergeCell ref="D131:G131"/>
    <mergeCell ref="D139:J139"/>
    <mergeCell ref="D50:P50"/>
    <mergeCell ref="D180:J180"/>
    <mergeCell ref="B11:B23"/>
    <mergeCell ref="D18:G18"/>
    <mergeCell ref="H26:J26"/>
    <mergeCell ref="B24:B206"/>
    <mergeCell ref="D25:M25"/>
    <mergeCell ref="D36:M36"/>
    <mergeCell ref="D195:M195"/>
    <mergeCell ref="E189:G189"/>
    <mergeCell ref="H189:J189"/>
    <mergeCell ref="K189:M189"/>
    <mergeCell ref="D200:G200"/>
    <mergeCell ref="D188:M188"/>
    <mergeCell ref="D133:J133"/>
    <mergeCell ref="I51:L51"/>
    <mergeCell ref="D61:P61"/>
    <mergeCell ref="E64:F64"/>
    <mergeCell ref="G64:H64"/>
    <mergeCell ref="E181:F181"/>
    <mergeCell ref="G181:H181"/>
    <mergeCell ref="I181:J181"/>
    <mergeCell ref="D151:G151"/>
    <mergeCell ref="D141:G141"/>
    <mergeCell ref="D96:G96"/>
    <mergeCell ref="D120:G120"/>
    <mergeCell ref="D165:G165"/>
    <mergeCell ref="D174:G174"/>
    <mergeCell ref="D178:G178"/>
    <mergeCell ref="B207:B230"/>
    <mergeCell ref="D94:G94"/>
    <mergeCell ref="D87:G87"/>
    <mergeCell ref="D79:J79"/>
    <mergeCell ref="D101:G101"/>
    <mergeCell ref="D111:G111"/>
    <mergeCell ref="D118:G118"/>
    <mergeCell ref="D123:G123"/>
    <mergeCell ref="D113:G113"/>
    <mergeCell ref="D103:G103"/>
    <mergeCell ref="D81:G81"/>
    <mergeCell ref="E219:F219"/>
    <mergeCell ref="G219:H219"/>
    <mergeCell ref="I219:J219"/>
    <mergeCell ref="D163:J163"/>
    <mergeCell ref="D186:J186"/>
    <mergeCell ref="D205:G205"/>
    <mergeCell ref="D202:G202"/>
    <mergeCell ref="D222:J222"/>
    <mergeCell ref="D220:J220"/>
    <mergeCell ref="D229:J229"/>
    <mergeCell ref="E223:F223"/>
    <mergeCell ref="G223:H223"/>
    <mergeCell ref="I223:J223"/>
    <mergeCell ref="E228:F228"/>
    <mergeCell ref="G228:H228"/>
    <mergeCell ref="I228:J228"/>
    <mergeCell ref="D208:G208"/>
    <mergeCell ref="D212:J212"/>
    <mergeCell ref="E213:F213"/>
    <mergeCell ref="G213:H213"/>
    <mergeCell ref="I213:J213"/>
    <mergeCell ref="D172:G172"/>
    <mergeCell ref="I157:J157"/>
    <mergeCell ref="E134:F134"/>
    <mergeCell ref="G134:H134"/>
    <mergeCell ref="I134:J134"/>
    <mergeCell ref="D145:G145"/>
    <mergeCell ref="D149:G149"/>
    <mergeCell ref="D156:J156"/>
    <mergeCell ref="E157:F157"/>
    <mergeCell ref="G157:H157"/>
    <mergeCell ref="D154:G154"/>
  </mergeCells>
  <phoneticPr fontId="8" type="noConversion"/>
  <pageMargins left="0.25" right="0.25" top="0.75" bottom="0.75" header="0.3" footer="0.3"/>
  <pageSetup paperSize="8" orientation="landscape" r:id="rId1"/>
  <ignoredErrors>
    <ignoredError sqref="E20:G2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F0D90-0941-4184-95BE-5488DC1FF290}">
  <sheetPr>
    <tabColor theme="5"/>
  </sheetPr>
  <dimension ref="B1:L99"/>
  <sheetViews>
    <sheetView showGridLines="0" topLeftCell="A6" zoomScale="38" zoomScaleNormal="70" workbookViewId="0">
      <selection activeCell="B33" sqref="B33:B58"/>
    </sheetView>
  </sheetViews>
  <sheetFormatPr defaultRowHeight="14.4" x14ac:dyDescent="0.3"/>
  <cols>
    <col min="1" max="1" width="3.90625" customWidth="1"/>
    <col min="2" max="2" width="17.08984375" customWidth="1"/>
    <col min="3" max="3" width="2.90625" customWidth="1"/>
    <col min="4" max="4" width="38.08984375" customWidth="1"/>
    <col min="5" max="7" width="22.6328125" customWidth="1"/>
    <col min="8" max="8" width="11.08984375" customWidth="1"/>
    <col min="11" max="11" width="11.90625" customWidth="1"/>
  </cols>
  <sheetData>
    <row r="1" spans="2:10" x14ac:dyDescent="0.3">
      <c r="F1" s="275" t="e" vm="2">
        <v>#VALUE!</v>
      </c>
      <c r="G1" s="275"/>
      <c r="H1" s="275"/>
    </row>
    <row r="2" spans="2:10" x14ac:dyDescent="0.3">
      <c r="F2" s="275"/>
      <c r="G2" s="275"/>
      <c r="H2" s="275"/>
    </row>
    <row r="3" spans="2:10" x14ac:dyDescent="0.3">
      <c r="F3" s="275"/>
      <c r="G3" s="275"/>
      <c r="H3" s="275"/>
    </row>
    <row r="4" spans="2:10" x14ac:dyDescent="0.3">
      <c r="F4" s="275"/>
      <c r="G4" s="275"/>
      <c r="H4" s="275"/>
    </row>
    <row r="5" spans="2:10" ht="15" thickBot="1" x14ac:dyDescent="0.35">
      <c r="F5" s="393"/>
      <c r="G5" s="393"/>
      <c r="H5" s="393"/>
    </row>
    <row r="6" spans="2:10" ht="85.2" thickBot="1" x14ac:dyDescent="1.65">
      <c r="B6" s="403" t="s">
        <v>54</v>
      </c>
      <c r="C6" s="404"/>
      <c r="D6" s="404"/>
      <c r="E6" s="404"/>
      <c r="F6" s="404"/>
      <c r="G6" s="404"/>
      <c r="H6" s="405"/>
    </row>
    <row r="7" spans="2:10" x14ac:dyDescent="0.3">
      <c r="B7" s="174"/>
      <c r="H7" s="170"/>
    </row>
    <row r="8" spans="2:10" x14ac:dyDescent="0.3">
      <c r="B8" s="180" t="s">
        <v>322</v>
      </c>
      <c r="C8" s="181"/>
      <c r="D8" s="181"/>
      <c r="E8" s="181"/>
      <c r="F8" s="181"/>
      <c r="G8" s="181"/>
      <c r="H8" s="182"/>
    </row>
    <row r="9" spans="2:10" x14ac:dyDescent="0.3">
      <c r="B9" s="175"/>
      <c r="H9" s="170"/>
    </row>
    <row r="10" spans="2:10" ht="14.7" customHeight="1" x14ac:dyDescent="0.3">
      <c r="B10" s="407" t="s">
        <v>323</v>
      </c>
      <c r="D10" s="410" t="s">
        <v>324</v>
      </c>
      <c r="E10" s="410"/>
      <c r="F10" s="410"/>
      <c r="G10" s="410"/>
      <c r="H10" s="183"/>
      <c r="I10" s="1"/>
      <c r="J10" s="1"/>
    </row>
    <row r="11" spans="2:10" ht="15" x14ac:dyDescent="0.3">
      <c r="B11" s="407"/>
      <c r="D11" s="19"/>
      <c r="E11" s="18" t="s">
        <v>92</v>
      </c>
      <c r="F11" s="18" t="s">
        <v>93</v>
      </c>
      <c r="G11" s="18" t="s">
        <v>135</v>
      </c>
      <c r="H11" s="183"/>
      <c r="I11" s="1"/>
      <c r="J11" s="1"/>
    </row>
    <row r="12" spans="2:10" x14ac:dyDescent="0.3">
      <c r="B12" s="407"/>
      <c r="D12" s="19" t="s">
        <v>325</v>
      </c>
      <c r="E12" s="90">
        <v>105</v>
      </c>
      <c r="F12" s="20">
        <v>106</v>
      </c>
      <c r="G12" s="20" t="s">
        <v>121</v>
      </c>
      <c r="H12" s="183"/>
      <c r="I12" s="1"/>
      <c r="J12" s="1"/>
    </row>
    <row r="13" spans="2:10" x14ac:dyDescent="0.3">
      <c r="B13" s="407"/>
      <c r="D13" s="19" t="s">
        <v>326</v>
      </c>
      <c r="E13" s="90" t="s">
        <v>327</v>
      </c>
      <c r="F13" s="29" t="s">
        <v>328</v>
      </c>
      <c r="G13" s="29" t="s">
        <v>121</v>
      </c>
      <c r="H13" s="183"/>
      <c r="I13" s="1"/>
      <c r="J13" s="1"/>
    </row>
    <row r="14" spans="2:10" x14ac:dyDescent="0.3">
      <c r="B14" s="407"/>
      <c r="D14" s="412" t="s">
        <v>329</v>
      </c>
      <c r="E14" s="413"/>
      <c r="F14" s="413"/>
      <c r="G14" s="414"/>
      <c r="H14" s="183"/>
      <c r="I14" s="1"/>
      <c r="J14" s="1"/>
    </row>
    <row r="15" spans="2:10" x14ac:dyDescent="0.3">
      <c r="B15" s="407"/>
      <c r="G15" s="1"/>
      <c r="H15" s="183"/>
      <c r="I15" s="1"/>
      <c r="J15" s="1"/>
    </row>
    <row r="16" spans="2:10" x14ac:dyDescent="0.3">
      <c r="B16" s="407"/>
      <c r="D16" s="409" t="s">
        <v>330</v>
      </c>
      <c r="E16" s="409"/>
      <c r="F16" s="409"/>
      <c r="G16" s="409"/>
      <c r="H16" s="183"/>
      <c r="I16" s="1"/>
      <c r="J16" s="1"/>
    </row>
    <row r="17" spans="2:10" x14ac:dyDescent="0.3">
      <c r="B17" s="407"/>
      <c r="D17" s="19"/>
      <c r="E17" s="18" t="s">
        <v>92</v>
      </c>
      <c r="F17" s="18" t="s">
        <v>93</v>
      </c>
      <c r="G17" s="18" t="s">
        <v>94</v>
      </c>
      <c r="H17" s="183"/>
      <c r="I17" s="1"/>
      <c r="J17" s="1"/>
    </row>
    <row r="18" spans="2:10" x14ac:dyDescent="0.3">
      <c r="B18" s="407"/>
      <c r="D18" s="19" t="s">
        <v>331</v>
      </c>
      <c r="E18" s="90">
        <v>254000</v>
      </c>
      <c r="F18" s="29">
        <v>88624</v>
      </c>
      <c r="G18" s="29">
        <v>101144</v>
      </c>
      <c r="H18" s="183"/>
      <c r="I18" s="1"/>
      <c r="J18" s="221"/>
    </row>
    <row r="19" spans="2:10" x14ac:dyDescent="0.3">
      <c r="B19" s="407"/>
      <c r="D19" s="1"/>
      <c r="E19" s="1"/>
      <c r="F19" s="1"/>
      <c r="G19" s="1"/>
      <c r="H19" s="183"/>
      <c r="I19" s="1"/>
      <c r="J19" s="1"/>
    </row>
    <row r="20" spans="2:10" ht="14.7" customHeight="1" x14ac:dyDescent="0.3">
      <c r="B20" s="407"/>
      <c r="D20" s="410" t="s">
        <v>332</v>
      </c>
      <c r="E20" s="410"/>
      <c r="F20" s="410"/>
      <c r="G20" s="410"/>
      <c r="H20" s="183"/>
      <c r="I20" s="1"/>
    </row>
    <row r="21" spans="2:10" x14ac:dyDescent="0.3">
      <c r="B21" s="407"/>
      <c r="D21" s="19"/>
      <c r="E21" s="18" t="s">
        <v>92</v>
      </c>
      <c r="F21" s="18" t="s">
        <v>93</v>
      </c>
      <c r="G21" s="18" t="s">
        <v>94</v>
      </c>
      <c r="H21" s="183"/>
      <c r="I21" s="1"/>
    </row>
    <row r="22" spans="2:10" x14ac:dyDescent="0.3">
      <c r="B22" s="407"/>
      <c r="D22" s="19" t="s">
        <v>333</v>
      </c>
      <c r="E22" s="73" t="s">
        <v>334</v>
      </c>
      <c r="F22" s="20" t="s">
        <v>335</v>
      </c>
      <c r="G22" s="20" t="s">
        <v>336</v>
      </c>
      <c r="H22" s="183"/>
      <c r="I22" s="1"/>
    </row>
    <row r="23" spans="2:10" ht="15" customHeight="1" thickBot="1" x14ac:dyDescent="0.35">
      <c r="B23" s="407"/>
      <c r="H23" s="183"/>
      <c r="I23" s="1"/>
      <c r="J23" s="1"/>
    </row>
    <row r="24" spans="2:10" ht="15" customHeight="1" x14ac:dyDescent="0.3">
      <c r="B24" s="406" t="s">
        <v>337</v>
      </c>
      <c r="C24" s="187"/>
      <c r="D24" s="187"/>
      <c r="E24" s="187"/>
      <c r="F24" s="187"/>
      <c r="G24" s="188"/>
      <c r="H24" s="189"/>
      <c r="I24" s="1"/>
      <c r="J24" s="1"/>
    </row>
    <row r="25" spans="2:10" ht="15" customHeight="1" x14ac:dyDescent="0.3">
      <c r="B25" s="407"/>
      <c r="D25" s="410" t="s">
        <v>338</v>
      </c>
      <c r="E25" s="410"/>
      <c r="F25" s="410"/>
      <c r="G25" s="410"/>
      <c r="H25" s="183"/>
      <c r="I25" s="1"/>
      <c r="J25" s="1"/>
    </row>
    <row r="26" spans="2:10" ht="14.4" customHeight="1" x14ac:dyDescent="0.3">
      <c r="B26" s="407"/>
      <c r="D26" s="415" t="s">
        <v>339</v>
      </c>
      <c r="E26" s="416"/>
      <c r="F26" s="416"/>
      <c r="G26" s="417"/>
      <c r="H26" s="183"/>
      <c r="I26" s="1"/>
      <c r="J26" s="1"/>
    </row>
    <row r="27" spans="2:10" x14ac:dyDescent="0.3">
      <c r="B27" s="407"/>
      <c r="D27" s="418"/>
      <c r="E27" s="419"/>
      <c r="F27" s="419"/>
      <c r="G27" s="420"/>
      <c r="H27" s="183"/>
      <c r="I27" s="1"/>
      <c r="J27" s="1"/>
    </row>
    <row r="28" spans="2:10" x14ac:dyDescent="0.3">
      <c r="B28" s="407"/>
      <c r="D28" s="412" t="s">
        <v>340</v>
      </c>
      <c r="E28" s="413"/>
      <c r="F28" s="413"/>
      <c r="G28" s="414"/>
      <c r="H28" s="183"/>
      <c r="I28" s="1"/>
      <c r="J28" s="3"/>
    </row>
    <row r="29" spans="2:10" ht="15" thickBot="1" x14ac:dyDescent="0.35">
      <c r="B29" s="408"/>
      <c r="C29" s="165"/>
      <c r="D29" s="208"/>
      <c r="E29" s="165"/>
      <c r="F29" s="165"/>
      <c r="G29" s="165"/>
      <c r="H29" s="190"/>
      <c r="I29" s="1"/>
      <c r="J29" s="1"/>
    </row>
    <row r="30" spans="2:10" x14ac:dyDescent="0.3">
      <c r="B30" s="184"/>
      <c r="H30" s="183"/>
      <c r="I30" s="1"/>
      <c r="J30" s="1"/>
    </row>
    <row r="31" spans="2:10" x14ac:dyDescent="0.3">
      <c r="B31" s="180" t="s">
        <v>341</v>
      </c>
      <c r="C31" s="181"/>
      <c r="D31" s="181"/>
      <c r="E31" s="181"/>
      <c r="F31" s="181"/>
      <c r="G31" s="181"/>
      <c r="H31" s="182"/>
    </row>
    <row r="32" spans="2:10" x14ac:dyDescent="0.3">
      <c r="B32" s="175"/>
      <c r="H32" s="170"/>
    </row>
    <row r="33" spans="2:12" ht="15" customHeight="1" x14ac:dyDescent="0.3">
      <c r="B33" s="407" t="s">
        <v>342</v>
      </c>
      <c r="D33" s="410" t="s">
        <v>343</v>
      </c>
      <c r="E33" s="410"/>
      <c r="F33" s="410"/>
      <c r="G33" s="410"/>
      <c r="H33" s="170"/>
      <c r="J33" s="3"/>
      <c r="K33" s="3"/>
      <c r="L33" s="3"/>
    </row>
    <row r="34" spans="2:12" x14ac:dyDescent="0.3">
      <c r="B34" s="407"/>
      <c r="D34" s="19"/>
      <c r="E34" s="18" t="s">
        <v>92</v>
      </c>
      <c r="F34" s="18" t="s">
        <v>93</v>
      </c>
      <c r="G34" s="18" t="s">
        <v>94</v>
      </c>
      <c r="H34" s="170"/>
    </row>
    <row r="35" spans="2:12" x14ac:dyDescent="0.3">
      <c r="B35" s="407"/>
      <c r="D35" s="19" t="s">
        <v>344</v>
      </c>
      <c r="E35" s="73">
        <v>24</v>
      </c>
      <c r="F35" s="20">
        <v>15</v>
      </c>
      <c r="G35" s="20">
        <v>22</v>
      </c>
      <c r="H35" s="170"/>
    </row>
    <row r="36" spans="2:12" x14ac:dyDescent="0.3">
      <c r="B36" s="407"/>
      <c r="D36" s="19" t="s">
        <v>345</v>
      </c>
      <c r="E36" s="73">
        <v>16</v>
      </c>
      <c r="F36" s="20">
        <v>11</v>
      </c>
      <c r="G36" s="20">
        <v>16</v>
      </c>
      <c r="H36" s="170"/>
    </row>
    <row r="37" spans="2:12" ht="15" customHeight="1" x14ac:dyDescent="0.3">
      <c r="B37" s="407"/>
      <c r="D37" s="19" t="s">
        <v>346</v>
      </c>
      <c r="E37" s="73">
        <v>9</v>
      </c>
      <c r="F37" s="20">
        <v>5</v>
      </c>
      <c r="G37" s="20">
        <v>5</v>
      </c>
      <c r="H37" s="170"/>
    </row>
    <row r="38" spans="2:12" ht="15" customHeight="1" x14ac:dyDescent="0.3">
      <c r="B38" s="407"/>
      <c r="H38" s="170"/>
      <c r="J38" s="3"/>
    </row>
    <row r="39" spans="2:12" ht="15" customHeight="1" x14ac:dyDescent="0.3">
      <c r="B39" s="407"/>
      <c r="D39" s="410" t="s">
        <v>347</v>
      </c>
      <c r="E39" s="410"/>
      <c r="F39" s="410"/>
      <c r="G39" s="410"/>
      <c r="H39" s="170"/>
    </row>
    <row r="40" spans="2:12" x14ac:dyDescent="0.3">
      <c r="B40" s="407"/>
      <c r="D40" s="19"/>
      <c r="E40" s="18" t="s">
        <v>92</v>
      </c>
      <c r="F40" s="18" t="s">
        <v>93</v>
      </c>
      <c r="G40" s="18" t="s">
        <v>94</v>
      </c>
      <c r="H40" s="170"/>
    </row>
    <row r="41" spans="2:12" x14ac:dyDescent="0.3">
      <c r="B41" s="407"/>
      <c r="D41" s="19" t="s">
        <v>348</v>
      </c>
      <c r="E41" s="73" t="s">
        <v>349</v>
      </c>
      <c r="F41" s="20" t="s">
        <v>350</v>
      </c>
      <c r="G41" s="20" t="s">
        <v>351</v>
      </c>
      <c r="H41" s="170"/>
    </row>
    <row r="42" spans="2:12" x14ac:dyDescent="0.3">
      <c r="B42" s="407"/>
      <c r="H42" s="170"/>
    </row>
    <row r="43" spans="2:12" ht="15" customHeight="1" x14ac:dyDescent="0.3">
      <c r="B43" s="407"/>
      <c r="D43" s="410" t="s">
        <v>352</v>
      </c>
      <c r="E43" s="410"/>
      <c r="F43" s="410"/>
      <c r="G43" s="410"/>
      <c r="H43" s="422" t="e" vm="3">
        <v>#VALUE!</v>
      </c>
    </row>
    <row r="44" spans="2:12" x14ac:dyDescent="0.3">
      <c r="B44" s="407"/>
      <c r="D44" s="19"/>
      <c r="E44" s="18" t="s">
        <v>92</v>
      </c>
      <c r="F44" s="18" t="s">
        <v>93</v>
      </c>
      <c r="G44" s="18" t="s">
        <v>94</v>
      </c>
      <c r="H44" s="422"/>
    </row>
    <row r="45" spans="2:12" x14ac:dyDescent="0.3">
      <c r="B45" s="407"/>
      <c r="D45" s="19" t="s">
        <v>353</v>
      </c>
      <c r="E45" s="73" t="s">
        <v>354</v>
      </c>
      <c r="F45" s="20" t="s">
        <v>187</v>
      </c>
      <c r="G45" s="20" t="s">
        <v>187</v>
      </c>
      <c r="H45" s="422"/>
    </row>
    <row r="46" spans="2:12" x14ac:dyDescent="0.3">
      <c r="B46" s="407"/>
      <c r="D46" s="19" t="s">
        <v>355</v>
      </c>
      <c r="E46" s="73" t="s">
        <v>356</v>
      </c>
      <c r="F46" s="20" t="s">
        <v>187</v>
      </c>
      <c r="G46" s="20" t="s">
        <v>187</v>
      </c>
      <c r="H46" s="170"/>
    </row>
    <row r="47" spans="2:12" x14ac:dyDescent="0.3">
      <c r="B47" s="407"/>
      <c r="D47" s="19" t="s">
        <v>357</v>
      </c>
      <c r="E47" s="73" t="s">
        <v>358</v>
      </c>
      <c r="F47" s="20" t="s">
        <v>187</v>
      </c>
      <c r="G47" s="20" t="s">
        <v>187</v>
      </c>
      <c r="H47" s="170"/>
    </row>
    <row r="48" spans="2:12" x14ac:dyDescent="0.3">
      <c r="B48" s="407"/>
      <c r="D48" s="19" t="s">
        <v>359</v>
      </c>
      <c r="E48" s="73" t="s">
        <v>360</v>
      </c>
      <c r="F48" s="20" t="s">
        <v>361</v>
      </c>
      <c r="G48" s="20" t="s">
        <v>361</v>
      </c>
      <c r="H48" s="170"/>
    </row>
    <row r="49" spans="2:8" x14ac:dyDescent="0.3">
      <c r="B49" s="407"/>
      <c r="D49" s="19" t="s">
        <v>362</v>
      </c>
      <c r="E49" s="73" t="s">
        <v>187</v>
      </c>
      <c r="F49" s="20" t="s">
        <v>363</v>
      </c>
      <c r="G49" s="20" t="s">
        <v>364</v>
      </c>
      <c r="H49" s="170"/>
    </row>
    <row r="50" spans="2:8" x14ac:dyDescent="0.3">
      <c r="B50" s="407"/>
      <c r="D50" s="19" t="s">
        <v>365</v>
      </c>
      <c r="E50" s="73" t="s">
        <v>187</v>
      </c>
      <c r="F50" s="20" t="s">
        <v>366</v>
      </c>
      <c r="G50" s="20" t="s">
        <v>187</v>
      </c>
      <c r="H50" s="170"/>
    </row>
    <row r="51" spans="2:8" x14ac:dyDescent="0.3">
      <c r="B51" s="407"/>
      <c r="D51" s="19" t="s">
        <v>367</v>
      </c>
      <c r="E51" s="73" t="s">
        <v>187</v>
      </c>
      <c r="F51" s="20" t="s">
        <v>368</v>
      </c>
      <c r="G51" s="20" t="s">
        <v>369</v>
      </c>
      <c r="H51" s="170"/>
    </row>
    <row r="52" spans="2:8" x14ac:dyDescent="0.3">
      <c r="B52" s="407"/>
      <c r="D52" s="19" t="s">
        <v>370</v>
      </c>
      <c r="E52" s="73" t="s">
        <v>187</v>
      </c>
      <c r="F52" s="20" t="s">
        <v>187</v>
      </c>
      <c r="G52" s="20" t="s">
        <v>371</v>
      </c>
      <c r="H52" s="170"/>
    </row>
    <row r="53" spans="2:8" x14ac:dyDescent="0.3">
      <c r="B53" s="407"/>
      <c r="D53" s="19" t="s">
        <v>372</v>
      </c>
      <c r="E53" s="73" t="s">
        <v>187</v>
      </c>
      <c r="F53" s="20" t="s">
        <v>373</v>
      </c>
      <c r="G53" s="20" t="s">
        <v>374</v>
      </c>
      <c r="H53" s="170"/>
    </row>
    <row r="54" spans="2:8" x14ac:dyDescent="0.3">
      <c r="B54" s="407"/>
      <c r="D54" s="19" t="s">
        <v>375</v>
      </c>
      <c r="E54" s="73" t="s">
        <v>187</v>
      </c>
      <c r="F54" s="20" t="s">
        <v>376</v>
      </c>
      <c r="G54" s="20" t="s">
        <v>361</v>
      </c>
      <c r="H54" s="170"/>
    </row>
    <row r="55" spans="2:8" ht="15.6" thickBot="1" x14ac:dyDescent="0.35">
      <c r="B55" s="407"/>
      <c r="D55" s="22" t="s">
        <v>377</v>
      </c>
      <c r="E55" s="77" t="s">
        <v>378</v>
      </c>
      <c r="F55" s="42" t="s">
        <v>187</v>
      </c>
      <c r="G55" s="42" t="s">
        <v>187</v>
      </c>
      <c r="H55" s="170"/>
    </row>
    <row r="56" spans="2:8" ht="15" thickBot="1" x14ac:dyDescent="0.35">
      <c r="B56" s="407"/>
      <c r="D56" s="43" t="s">
        <v>208</v>
      </c>
      <c r="E56" s="109" t="s">
        <v>349</v>
      </c>
      <c r="F56" s="44" t="s">
        <v>350</v>
      </c>
      <c r="G56" s="44" t="s">
        <v>351</v>
      </c>
      <c r="H56" s="170"/>
    </row>
    <row r="57" spans="2:8" x14ac:dyDescent="0.3">
      <c r="B57" s="407"/>
      <c r="D57" s="412" t="s">
        <v>379</v>
      </c>
      <c r="E57" s="413"/>
      <c r="F57" s="413"/>
      <c r="G57" s="414"/>
      <c r="H57" s="170"/>
    </row>
    <row r="58" spans="2:8" ht="15" thickBot="1" x14ac:dyDescent="0.35">
      <c r="B58" s="407"/>
      <c r="H58" s="170"/>
    </row>
    <row r="59" spans="2:8" ht="14.7" customHeight="1" x14ac:dyDescent="0.3">
      <c r="B59" s="400" t="s">
        <v>380</v>
      </c>
      <c r="C59" s="187"/>
      <c r="D59" s="187"/>
      <c r="E59" s="187"/>
      <c r="F59" s="187"/>
      <c r="G59" s="187"/>
      <c r="H59" s="191"/>
    </row>
    <row r="60" spans="2:8" x14ac:dyDescent="0.3">
      <c r="B60" s="401"/>
      <c r="D60" s="410" t="s">
        <v>381</v>
      </c>
      <c r="E60" s="410"/>
      <c r="F60" s="410"/>
      <c r="G60" s="410"/>
      <c r="H60" s="170"/>
    </row>
    <row r="61" spans="2:8" ht="15" x14ac:dyDescent="0.3">
      <c r="B61" s="401"/>
      <c r="D61" s="19"/>
      <c r="E61" s="18" t="s">
        <v>282</v>
      </c>
      <c r="F61" s="18" t="s">
        <v>93</v>
      </c>
      <c r="G61" s="18" t="s">
        <v>94</v>
      </c>
      <c r="H61" s="170"/>
    </row>
    <row r="62" spans="2:8" x14ac:dyDescent="0.3">
      <c r="B62" s="401"/>
      <c r="D62" s="19" t="s">
        <v>382</v>
      </c>
      <c r="E62" s="73" t="s">
        <v>383</v>
      </c>
      <c r="F62" s="20" t="s">
        <v>384</v>
      </c>
      <c r="G62" s="20" t="s">
        <v>385</v>
      </c>
      <c r="H62" s="170"/>
    </row>
    <row r="63" spans="2:8" ht="27" customHeight="1" x14ac:dyDescent="0.3">
      <c r="B63" s="401"/>
      <c r="D63" s="412" t="s">
        <v>386</v>
      </c>
      <c r="E63" s="413"/>
      <c r="F63" s="413"/>
      <c r="G63" s="414"/>
      <c r="H63" s="170"/>
    </row>
    <row r="64" spans="2:8" x14ac:dyDescent="0.3">
      <c r="B64" s="401"/>
      <c r="H64" s="170"/>
    </row>
    <row r="65" spans="2:8" ht="15" customHeight="1" x14ac:dyDescent="0.3">
      <c r="B65" s="401"/>
      <c r="D65" s="397" t="s">
        <v>387</v>
      </c>
      <c r="E65" s="398"/>
      <c r="F65" s="398"/>
      <c r="G65" s="399"/>
      <c r="H65" s="170"/>
    </row>
    <row r="66" spans="2:8" x14ac:dyDescent="0.3">
      <c r="B66" s="401"/>
      <c r="D66" s="19"/>
      <c r="E66" s="18" t="s">
        <v>92</v>
      </c>
      <c r="F66" s="18" t="s">
        <v>93</v>
      </c>
      <c r="G66" s="18" t="s">
        <v>94</v>
      </c>
      <c r="H66" s="170"/>
    </row>
    <row r="67" spans="2:8" x14ac:dyDescent="0.3">
      <c r="B67" s="401"/>
      <c r="D67" s="19" t="s">
        <v>388</v>
      </c>
      <c r="E67" s="130">
        <v>0.37</v>
      </c>
      <c r="F67" s="21">
        <v>0.32</v>
      </c>
      <c r="G67" s="21">
        <v>0.27</v>
      </c>
      <c r="H67" s="170"/>
    </row>
    <row r="68" spans="2:8" ht="15" x14ac:dyDescent="0.3">
      <c r="B68" s="401"/>
      <c r="D68" s="19" t="s">
        <v>389</v>
      </c>
      <c r="E68" s="130">
        <v>0.13</v>
      </c>
      <c r="F68" s="21">
        <v>0.28000000000000003</v>
      </c>
      <c r="G68" s="21">
        <v>0.4</v>
      </c>
      <c r="H68" s="170"/>
    </row>
    <row r="69" spans="2:8" x14ac:dyDescent="0.3">
      <c r="B69" s="401"/>
      <c r="D69" s="19" t="s">
        <v>390</v>
      </c>
      <c r="E69" s="130">
        <v>0.35</v>
      </c>
      <c r="F69" s="21">
        <v>0.24</v>
      </c>
      <c r="G69" s="21">
        <v>0.22</v>
      </c>
      <c r="H69" s="170"/>
    </row>
    <row r="70" spans="2:8" x14ac:dyDescent="0.3">
      <c r="B70" s="401"/>
      <c r="D70" s="19" t="s">
        <v>391</v>
      </c>
      <c r="E70" s="130">
        <v>0.13</v>
      </c>
      <c r="F70" s="21">
        <v>0.1</v>
      </c>
      <c r="G70" s="21">
        <v>0.08</v>
      </c>
      <c r="H70" s="170"/>
    </row>
    <row r="71" spans="2:8" ht="14.7" customHeight="1" x14ac:dyDescent="0.3">
      <c r="B71" s="401"/>
      <c r="D71" s="19" t="s">
        <v>392</v>
      </c>
      <c r="E71" s="130">
        <v>0.02</v>
      </c>
      <c r="F71" s="21">
        <v>0.04</v>
      </c>
      <c r="G71" s="21" t="s">
        <v>187</v>
      </c>
      <c r="H71" s="170"/>
    </row>
    <row r="72" spans="2:8" ht="15" thickBot="1" x14ac:dyDescent="0.35">
      <c r="B72" s="401"/>
      <c r="D72" s="22" t="s">
        <v>393</v>
      </c>
      <c r="E72" s="151" t="s">
        <v>187</v>
      </c>
      <c r="F72" s="23">
        <v>0.02</v>
      </c>
      <c r="G72" s="23">
        <v>0.03</v>
      </c>
      <c r="H72" s="170"/>
    </row>
    <row r="73" spans="2:8" ht="15" thickBot="1" x14ac:dyDescent="0.35">
      <c r="B73" s="401"/>
      <c r="D73" s="24" t="s">
        <v>394</v>
      </c>
      <c r="E73" s="163">
        <f>SUM(E67:E72)</f>
        <v>1</v>
      </c>
      <c r="F73" s="25">
        <f>SUM(F67:F72)</f>
        <v>1</v>
      </c>
      <c r="G73" s="25">
        <f>SUM(G67:G72)</f>
        <v>1</v>
      </c>
      <c r="H73" s="170"/>
    </row>
    <row r="74" spans="2:8" ht="36.6" customHeight="1" x14ac:dyDescent="0.3">
      <c r="B74" s="401"/>
      <c r="D74" s="421" t="s">
        <v>395</v>
      </c>
      <c r="E74" s="421"/>
      <c r="F74" s="421"/>
      <c r="G74" s="421"/>
      <c r="H74" s="170"/>
    </row>
    <row r="75" spans="2:8" x14ac:dyDescent="0.3">
      <c r="B75" s="401"/>
      <c r="H75" s="170"/>
    </row>
    <row r="76" spans="2:8" x14ac:dyDescent="0.3">
      <c r="B76" s="401"/>
      <c r="D76" s="410" t="s">
        <v>396</v>
      </c>
      <c r="E76" s="410"/>
      <c r="F76" s="410"/>
      <c r="G76" s="410"/>
      <c r="H76" s="185"/>
    </row>
    <row r="77" spans="2:8" x14ac:dyDescent="0.3">
      <c r="B77" s="401"/>
      <c r="D77" s="19"/>
      <c r="E77" s="18" t="s">
        <v>92</v>
      </c>
      <c r="F77" s="18" t="s">
        <v>93</v>
      </c>
      <c r="G77" s="18" t="s">
        <v>94</v>
      </c>
      <c r="H77" s="170"/>
    </row>
    <row r="78" spans="2:8" x14ac:dyDescent="0.3">
      <c r="B78" s="401"/>
      <c r="D78" s="19" t="s">
        <v>397</v>
      </c>
      <c r="E78" s="90" t="s">
        <v>398</v>
      </c>
      <c r="F78" s="20" t="s">
        <v>399</v>
      </c>
      <c r="G78" s="20" t="s">
        <v>400</v>
      </c>
      <c r="H78" s="170"/>
    </row>
    <row r="79" spans="2:8" x14ac:dyDescent="0.3">
      <c r="B79" s="401"/>
      <c r="D79" s="28" t="s">
        <v>401</v>
      </c>
      <c r="E79" s="150">
        <v>0.15379999999999999</v>
      </c>
      <c r="F79" s="39">
        <v>0.28999999999999998</v>
      </c>
      <c r="G79" s="39">
        <v>0.52</v>
      </c>
      <c r="H79" s="170"/>
    </row>
    <row r="80" spans="2:8" x14ac:dyDescent="0.3">
      <c r="B80" s="401"/>
      <c r="D80" s="396" t="s">
        <v>402</v>
      </c>
      <c r="E80" s="396"/>
      <c r="F80" s="396"/>
      <c r="G80" s="396"/>
      <c r="H80" s="170"/>
    </row>
    <row r="81" spans="2:8" x14ac:dyDescent="0.3">
      <c r="B81" s="401"/>
      <c r="H81" s="186"/>
    </row>
    <row r="82" spans="2:8" x14ac:dyDescent="0.3">
      <c r="B82" s="401"/>
      <c r="D82" s="411" t="s">
        <v>64</v>
      </c>
      <c r="E82" s="411"/>
      <c r="F82" s="411"/>
      <c r="G82" s="411"/>
      <c r="H82" s="170"/>
    </row>
    <row r="83" spans="2:8" x14ac:dyDescent="0.3">
      <c r="B83" s="401"/>
      <c r="D83" s="28"/>
      <c r="E83" s="18" t="s">
        <v>92</v>
      </c>
      <c r="F83" s="18" t="s">
        <v>93</v>
      </c>
      <c r="G83" s="18" t="s">
        <v>94</v>
      </c>
      <c r="H83" s="170"/>
    </row>
    <row r="84" spans="2:8" x14ac:dyDescent="0.3">
      <c r="B84" s="401"/>
      <c r="D84" s="28" t="s">
        <v>403</v>
      </c>
      <c r="E84" s="73">
        <v>394</v>
      </c>
      <c r="F84" s="20">
        <v>322</v>
      </c>
      <c r="G84" s="20">
        <v>489</v>
      </c>
      <c r="H84" s="170"/>
    </row>
    <row r="85" spans="2:8" x14ac:dyDescent="0.3">
      <c r="B85" s="401"/>
      <c r="D85" s="28" t="s">
        <v>404</v>
      </c>
      <c r="E85" s="90">
        <v>1878</v>
      </c>
      <c r="F85" s="29">
        <v>1555</v>
      </c>
      <c r="G85" s="29">
        <v>1177</v>
      </c>
      <c r="H85" s="170"/>
    </row>
    <row r="86" spans="2:8" x14ac:dyDescent="0.3">
      <c r="B86" s="401"/>
      <c r="D86" s="28" t="s">
        <v>405</v>
      </c>
      <c r="E86" s="157">
        <v>93900</v>
      </c>
      <c r="F86" s="30">
        <v>70737</v>
      </c>
      <c r="G86" s="30">
        <v>54142</v>
      </c>
      <c r="H86" s="170"/>
    </row>
    <row r="87" spans="2:8" x14ac:dyDescent="0.3">
      <c r="B87" s="401"/>
      <c r="H87" s="170"/>
    </row>
    <row r="88" spans="2:8" x14ac:dyDescent="0.3">
      <c r="B88" s="401"/>
      <c r="D88" s="410" t="s">
        <v>406</v>
      </c>
      <c r="E88" s="410"/>
      <c r="F88" s="410"/>
      <c r="G88" s="410"/>
      <c r="H88" s="170"/>
    </row>
    <row r="89" spans="2:8" x14ac:dyDescent="0.3">
      <c r="B89" s="401"/>
      <c r="D89" s="11"/>
      <c r="E89" s="18" t="s">
        <v>92</v>
      </c>
      <c r="F89" s="18" t="s">
        <v>93</v>
      </c>
      <c r="G89" s="18" t="s">
        <v>94</v>
      </c>
      <c r="H89" s="170"/>
    </row>
    <row r="90" spans="2:8" x14ac:dyDescent="0.3">
      <c r="B90" s="401"/>
      <c r="D90" s="11" t="s">
        <v>407</v>
      </c>
      <c r="E90" s="158">
        <v>37672.28</v>
      </c>
      <c r="F90" s="12">
        <v>44340</v>
      </c>
      <c r="G90" s="12">
        <v>58334</v>
      </c>
      <c r="H90" s="170"/>
    </row>
    <row r="91" spans="2:8" x14ac:dyDescent="0.3">
      <c r="B91" s="401"/>
      <c r="D91" s="13" t="s">
        <v>408</v>
      </c>
      <c r="E91" s="158">
        <v>33099.86</v>
      </c>
      <c r="F91" s="12">
        <v>41397</v>
      </c>
      <c r="G91" s="12">
        <v>53930</v>
      </c>
      <c r="H91" s="170"/>
    </row>
    <row r="92" spans="2:8" ht="15" thickBot="1" x14ac:dyDescent="0.35">
      <c r="B92" s="401"/>
      <c r="D92" s="14" t="s">
        <v>409</v>
      </c>
      <c r="E92" s="159">
        <v>32108</v>
      </c>
      <c r="F92" s="15">
        <v>41314</v>
      </c>
      <c r="G92" s="15">
        <v>36066</v>
      </c>
      <c r="H92" s="170"/>
    </row>
    <row r="93" spans="2:8" ht="15" thickBot="1" x14ac:dyDescent="0.35">
      <c r="B93" s="401"/>
      <c r="D93" s="16" t="s">
        <v>208</v>
      </c>
      <c r="E93" s="160">
        <v>102880</v>
      </c>
      <c r="F93" s="17">
        <v>127051</v>
      </c>
      <c r="G93" s="17">
        <v>148330</v>
      </c>
      <c r="H93" s="170"/>
    </row>
    <row r="94" spans="2:8" x14ac:dyDescent="0.3">
      <c r="B94" s="401"/>
      <c r="H94" s="170"/>
    </row>
    <row r="95" spans="2:8" x14ac:dyDescent="0.3">
      <c r="B95" s="401"/>
      <c r="D95" s="397" t="s">
        <v>410</v>
      </c>
      <c r="E95" s="398"/>
      <c r="F95" s="398"/>
      <c r="G95" s="399"/>
      <c r="H95" s="170"/>
    </row>
    <row r="96" spans="2:8" ht="15" x14ac:dyDescent="0.3">
      <c r="B96" s="401"/>
      <c r="D96" s="28"/>
      <c r="E96" s="18" t="s">
        <v>92</v>
      </c>
      <c r="F96" s="18" t="s">
        <v>134</v>
      </c>
      <c r="G96" s="18" t="s">
        <v>94</v>
      </c>
      <c r="H96" s="170"/>
    </row>
    <row r="97" spans="2:8" x14ac:dyDescent="0.3">
      <c r="B97" s="401"/>
      <c r="D97" s="28" t="s">
        <v>411</v>
      </c>
      <c r="E97" s="73">
        <v>595</v>
      </c>
      <c r="F97" s="20">
        <v>411</v>
      </c>
      <c r="G97" s="20">
        <v>364</v>
      </c>
      <c r="H97" s="170"/>
    </row>
    <row r="98" spans="2:8" x14ac:dyDescent="0.3">
      <c r="B98" s="401"/>
      <c r="D98" s="396" t="s">
        <v>412</v>
      </c>
      <c r="E98" s="396"/>
      <c r="F98" s="396"/>
      <c r="G98" s="396"/>
      <c r="H98" s="170"/>
    </row>
    <row r="99" spans="2:8" ht="15" thickBot="1" x14ac:dyDescent="0.35">
      <c r="B99" s="402"/>
      <c r="C99" s="165"/>
      <c r="D99" s="165"/>
      <c r="E99" s="165"/>
      <c r="F99" s="165"/>
      <c r="G99" s="165"/>
      <c r="H99" s="172"/>
    </row>
  </sheetData>
  <sheetProtection algorithmName="SHA-512" hashValue="bms7f4RhCphq8ctxS8uFKYhN6mKSq8iXSBcrhg5E/vQciX4llZ5PKGqt9z6juSAvV3pJjr+Pdu1FOJ7FZ0Otwg==" saltValue="GpguSto0TAGVbj2ZlHzm8A==" spinCount="100000" sheet="1" objects="1" scenarios="1"/>
  <mergeCells count="28">
    <mergeCell ref="D26:G27"/>
    <mergeCell ref="F1:H5"/>
    <mergeCell ref="D63:G63"/>
    <mergeCell ref="D88:G88"/>
    <mergeCell ref="D80:G80"/>
    <mergeCell ref="D39:G39"/>
    <mergeCell ref="D65:G65"/>
    <mergeCell ref="D74:G74"/>
    <mergeCell ref="D57:G57"/>
    <mergeCell ref="D14:G14"/>
    <mergeCell ref="D25:G25"/>
    <mergeCell ref="H43:H45"/>
    <mergeCell ref="D98:G98"/>
    <mergeCell ref="D95:G95"/>
    <mergeCell ref="B59:B99"/>
    <mergeCell ref="B6:H6"/>
    <mergeCell ref="B24:B29"/>
    <mergeCell ref="D16:G16"/>
    <mergeCell ref="D20:G20"/>
    <mergeCell ref="D10:G10"/>
    <mergeCell ref="B10:B23"/>
    <mergeCell ref="D76:G76"/>
    <mergeCell ref="D60:G60"/>
    <mergeCell ref="D33:G33"/>
    <mergeCell ref="D43:G43"/>
    <mergeCell ref="D82:G82"/>
    <mergeCell ref="B33:B58"/>
    <mergeCell ref="D28:G28"/>
  </mergeCells>
  <phoneticPr fontId="8"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0BFF1-1033-40E4-8D07-E5382A493CB7}">
  <sheetPr>
    <tabColor theme="6"/>
  </sheetPr>
  <dimension ref="B1:P51"/>
  <sheetViews>
    <sheetView showGridLines="0" zoomScale="16" zoomScaleNormal="100" workbookViewId="0">
      <selection activeCell="J41" sqref="J41"/>
    </sheetView>
  </sheetViews>
  <sheetFormatPr defaultRowHeight="14.4" x14ac:dyDescent="0.3"/>
  <cols>
    <col min="1" max="1" width="3.90625" customWidth="1"/>
    <col min="2" max="2" width="17.08984375" customWidth="1"/>
    <col min="3" max="3" width="2.90625" customWidth="1"/>
    <col min="4" max="4" width="25.90625" customWidth="1"/>
    <col min="5" max="5" width="11.08984375" customWidth="1"/>
    <col min="6" max="6" width="23.453125" customWidth="1"/>
    <col min="7" max="15" width="23.08984375" customWidth="1"/>
    <col min="16" max="16" width="5" customWidth="1"/>
  </cols>
  <sheetData>
    <row r="1" spans="2:16" x14ac:dyDescent="0.3">
      <c r="N1" s="275" t="e" vm="2">
        <v>#VALUE!</v>
      </c>
      <c r="O1" s="275"/>
      <c r="P1" s="275"/>
    </row>
    <row r="2" spans="2:16" x14ac:dyDescent="0.3">
      <c r="N2" s="275"/>
      <c r="O2" s="275"/>
      <c r="P2" s="275"/>
    </row>
    <row r="3" spans="2:16" x14ac:dyDescent="0.3">
      <c r="N3" s="275"/>
      <c r="O3" s="275"/>
      <c r="P3" s="275"/>
    </row>
    <row r="4" spans="2:16" x14ac:dyDescent="0.3">
      <c r="N4" s="275"/>
      <c r="O4" s="275"/>
      <c r="P4" s="275"/>
    </row>
    <row r="5" spans="2:16" ht="15" thickBot="1" x14ac:dyDescent="0.35">
      <c r="N5" s="275"/>
      <c r="O5" s="275"/>
      <c r="P5" s="275"/>
    </row>
    <row r="6" spans="2:16" ht="85.2" thickBot="1" x14ac:dyDescent="1.65">
      <c r="B6" s="441" t="s">
        <v>69</v>
      </c>
      <c r="C6" s="441"/>
      <c r="D6" s="441"/>
      <c r="E6" s="441"/>
      <c r="F6" s="441"/>
      <c r="G6" s="441"/>
      <c r="H6" s="441"/>
      <c r="I6" s="441"/>
      <c r="J6" s="441"/>
      <c r="K6" s="441"/>
      <c r="L6" s="441"/>
      <c r="M6" s="441"/>
      <c r="N6" s="441"/>
      <c r="O6" s="441"/>
      <c r="P6" s="441"/>
    </row>
    <row r="7" spans="2:16" x14ac:dyDescent="0.3">
      <c r="B7" s="175"/>
      <c r="P7" s="170"/>
    </row>
    <row r="8" spans="2:16" x14ac:dyDescent="0.3">
      <c r="B8" s="443" t="s">
        <v>413</v>
      </c>
      <c r="C8" s="444"/>
      <c r="D8" s="444"/>
      <c r="E8" s="444"/>
      <c r="F8" s="444"/>
      <c r="G8" s="444"/>
      <c r="H8" s="444"/>
      <c r="I8" s="444"/>
      <c r="J8" s="444"/>
      <c r="K8" s="444"/>
      <c r="L8" s="444"/>
      <c r="M8" s="444"/>
      <c r="P8" s="170"/>
    </row>
    <row r="9" spans="2:16" x14ac:dyDescent="0.3">
      <c r="B9" s="175"/>
      <c r="P9" s="170"/>
    </row>
    <row r="10" spans="2:16" ht="15" x14ac:dyDescent="0.3">
      <c r="B10" s="448" t="s">
        <v>414</v>
      </c>
      <c r="D10" s="446" t="s">
        <v>415</v>
      </c>
      <c r="E10" s="446"/>
      <c r="F10" s="446"/>
      <c r="G10" s="446"/>
      <c r="H10" s="446"/>
      <c r="I10" s="446"/>
      <c r="J10" s="446"/>
      <c r="K10" s="446"/>
      <c r="L10" s="446"/>
      <c r="M10" s="446"/>
      <c r="P10" s="170"/>
    </row>
    <row r="11" spans="2:16" x14ac:dyDescent="0.3">
      <c r="B11" s="448"/>
      <c r="D11" s="445"/>
      <c r="E11" s="445"/>
      <c r="F11" s="445"/>
      <c r="G11" s="447" t="s">
        <v>416</v>
      </c>
      <c r="H11" s="445"/>
      <c r="I11" s="445"/>
      <c r="J11" s="445"/>
      <c r="K11" s="447" t="s">
        <v>417</v>
      </c>
      <c r="L11" s="447"/>
      <c r="M11" s="447"/>
      <c r="P11" s="170"/>
    </row>
    <row r="12" spans="2:16" ht="15" x14ac:dyDescent="0.3">
      <c r="B12" s="448"/>
      <c r="D12" s="438" t="s">
        <v>418</v>
      </c>
      <c r="E12" s="438"/>
      <c r="F12" s="211" t="s">
        <v>419</v>
      </c>
      <c r="G12" s="27" t="s">
        <v>420</v>
      </c>
      <c r="H12" s="27" t="s">
        <v>93</v>
      </c>
      <c r="I12" s="27" t="s">
        <v>94</v>
      </c>
      <c r="J12" s="27" t="s">
        <v>421</v>
      </c>
      <c r="K12" s="27" t="s">
        <v>92</v>
      </c>
      <c r="L12" s="27" t="s">
        <v>274</v>
      </c>
      <c r="M12" s="27" t="s">
        <v>422</v>
      </c>
      <c r="P12" s="170"/>
    </row>
    <row r="13" spans="2:16" x14ac:dyDescent="0.3">
      <c r="B13" s="448"/>
      <c r="D13" s="199" t="s">
        <v>423</v>
      </c>
      <c r="E13" s="200"/>
      <c r="F13" s="200"/>
      <c r="G13" s="204">
        <f>G14</f>
        <v>57.90638429299036</v>
      </c>
      <c r="H13" s="203">
        <v>68.7</v>
      </c>
      <c r="I13" s="203">
        <v>71.3</v>
      </c>
      <c r="J13" s="203">
        <f>J14</f>
        <v>130.5</v>
      </c>
      <c r="K13" s="204">
        <f>K14</f>
        <v>0</v>
      </c>
      <c r="L13" s="203">
        <v>0</v>
      </c>
      <c r="M13" s="203">
        <f>M14</f>
        <v>0</v>
      </c>
      <c r="P13" s="170"/>
    </row>
    <row r="14" spans="2:16" ht="15" x14ac:dyDescent="0.3">
      <c r="B14" s="448"/>
      <c r="D14" s="429" t="s">
        <v>424</v>
      </c>
      <c r="E14" s="429"/>
      <c r="F14" s="209" t="s">
        <v>425</v>
      </c>
      <c r="G14" s="91">
        <v>57.90638429299036</v>
      </c>
      <c r="H14" s="26">
        <v>68.7</v>
      </c>
      <c r="I14" s="26">
        <v>71.3</v>
      </c>
      <c r="J14" s="26">
        <v>130.5</v>
      </c>
      <c r="K14" s="91">
        <v>0</v>
      </c>
      <c r="L14" s="26">
        <v>0</v>
      </c>
      <c r="M14" s="26">
        <v>0</v>
      </c>
      <c r="P14" s="170"/>
    </row>
    <row r="15" spans="2:16" x14ac:dyDescent="0.3">
      <c r="B15" s="448"/>
      <c r="D15" s="201" t="s">
        <v>426</v>
      </c>
      <c r="E15" s="201"/>
      <c r="F15" s="201"/>
      <c r="G15" s="204">
        <f>G16</f>
        <v>0</v>
      </c>
      <c r="H15" s="204">
        <v>1290.0999999999999</v>
      </c>
      <c r="I15" s="204">
        <v>1575.6</v>
      </c>
      <c r="J15" s="204">
        <f>J16</f>
        <v>2139.6</v>
      </c>
      <c r="K15" s="204">
        <f>K16</f>
        <v>1532.3099676797983</v>
      </c>
      <c r="L15" s="204">
        <v>2471.4</v>
      </c>
      <c r="M15" s="204">
        <f>M16</f>
        <v>4434.9972868275854</v>
      </c>
      <c r="P15" s="170"/>
    </row>
    <row r="16" spans="2:16" ht="15" x14ac:dyDescent="0.3">
      <c r="B16" s="448"/>
      <c r="D16" s="429" t="s">
        <v>427</v>
      </c>
      <c r="E16" s="429"/>
      <c r="F16" s="209" t="s">
        <v>428</v>
      </c>
      <c r="G16" s="91">
        <v>0</v>
      </c>
      <c r="H16" s="202">
        <v>1290.0999999999999</v>
      </c>
      <c r="I16" s="202">
        <v>1575.6</v>
      </c>
      <c r="J16" s="202">
        <v>2139.6</v>
      </c>
      <c r="K16" s="91">
        <v>1532.3099676797983</v>
      </c>
      <c r="L16" s="202">
        <v>2471.4</v>
      </c>
      <c r="M16" s="202">
        <v>4434.9972868275854</v>
      </c>
      <c r="P16" s="170"/>
    </row>
    <row r="17" spans="2:16" x14ac:dyDescent="0.3">
      <c r="B17" s="448"/>
      <c r="D17" s="201" t="s">
        <v>429</v>
      </c>
      <c r="E17" s="201"/>
      <c r="F17" s="201"/>
      <c r="G17" s="204">
        <f>SUM(G18:G27)</f>
        <v>21627.247720649895</v>
      </c>
      <c r="H17" s="204">
        <v>19095.5</v>
      </c>
      <c r="I17" s="204">
        <v>17720.400000000001</v>
      </c>
      <c r="J17" s="204">
        <f>SUM(J18:J27)</f>
        <v>13385.200000000003</v>
      </c>
      <c r="K17" s="204">
        <f>SUM(K18:K27)</f>
        <v>9183.2601353807531</v>
      </c>
      <c r="L17" s="204">
        <v>3870.2</v>
      </c>
      <c r="M17" s="204">
        <f>SUM(M18:M27)</f>
        <v>7453.8338993335074</v>
      </c>
      <c r="P17" s="170"/>
    </row>
    <row r="18" spans="2:16" x14ac:dyDescent="0.3">
      <c r="B18" s="448"/>
      <c r="D18" s="429" t="s">
        <v>430</v>
      </c>
      <c r="E18" s="429"/>
      <c r="F18" s="198" t="s">
        <v>431</v>
      </c>
      <c r="G18" s="91">
        <v>13127.149386717199</v>
      </c>
      <c r="H18" s="54">
        <v>10048.799999999999</v>
      </c>
      <c r="I18" s="54">
        <v>10815.7</v>
      </c>
      <c r="J18" s="54">
        <v>6557.1</v>
      </c>
      <c r="K18" s="91">
        <v>1904.9182524899729</v>
      </c>
      <c r="L18" s="54">
        <v>1209.3</v>
      </c>
      <c r="M18" s="54">
        <v>2547.5871976043863</v>
      </c>
      <c r="P18" s="170"/>
    </row>
    <row r="19" spans="2:16" x14ac:dyDescent="0.3">
      <c r="B19" s="448"/>
      <c r="D19" s="429" t="s">
        <v>432</v>
      </c>
      <c r="E19" s="429"/>
      <c r="F19" s="198" t="s">
        <v>433</v>
      </c>
      <c r="G19" s="91">
        <v>2654.4989851785599</v>
      </c>
      <c r="H19" s="54">
        <v>1755.8</v>
      </c>
      <c r="I19" s="54">
        <v>612.1</v>
      </c>
      <c r="J19" s="54">
        <v>0</v>
      </c>
      <c r="K19" s="91">
        <v>509.66019097918178</v>
      </c>
      <c r="L19" s="54">
        <v>327.39999999999998</v>
      </c>
      <c r="M19" s="54">
        <v>0</v>
      </c>
      <c r="P19" s="170"/>
    </row>
    <row r="20" spans="2:16" ht="15" customHeight="1" x14ac:dyDescent="0.3">
      <c r="B20" s="448"/>
      <c r="D20" s="429" t="s">
        <v>434</v>
      </c>
      <c r="E20" s="429"/>
      <c r="F20" s="198" t="s">
        <v>435</v>
      </c>
      <c r="G20" s="91">
        <v>14.61827635476185</v>
      </c>
      <c r="H20" s="54">
        <v>176.1</v>
      </c>
      <c r="I20" s="54">
        <v>223.8</v>
      </c>
      <c r="J20" s="54">
        <v>246.9</v>
      </c>
      <c r="K20" s="91">
        <v>208.09147709231843</v>
      </c>
      <c r="L20" s="54">
        <v>305.10000000000002</v>
      </c>
      <c r="M20" s="54">
        <v>511.73045617241377</v>
      </c>
      <c r="P20" s="170"/>
    </row>
    <row r="21" spans="2:16" ht="15" customHeight="1" x14ac:dyDescent="0.3">
      <c r="B21" s="448"/>
      <c r="D21" s="429" t="s">
        <v>436</v>
      </c>
      <c r="E21" s="429"/>
      <c r="F21" s="198" t="s">
        <v>437</v>
      </c>
      <c r="G21" s="91">
        <v>254.03103060248543</v>
      </c>
      <c r="H21" s="54">
        <v>324.89999999999998</v>
      </c>
      <c r="I21" s="54">
        <v>663.4</v>
      </c>
      <c r="J21" s="54">
        <v>662.3</v>
      </c>
      <c r="K21" s="91">
        <v>0</v>
      </c>
      <c r="L21" s="54">
        <v>0.5</v>
      </c>
      <c r="M21" s="54">
        <v>0.55065802641283235</v>
      </c>
      <c r="P21" s="170"/>
    </row>
    <row r="22" spans="2:16" ht="15" customHeight="1" x14ac:dyDescent="0.3">
      <c r="B22" s="448"/>
      <c r="D22" s="429" t="s">
        <v>438</v>
      </c>
      <c r="E22" s="429"/>
      <c r="F22" s="198" t="s">
        <v>439</v>
      </c>
      <c r="G22" s="91">
        <v>109.86939090308641</v>
      </c>
      <c r="H22" s="54">
        <v>164.4</v>
      </c>
      <c r="I22" s="54">
        <v>93.1</v>
      </c>
      <c r="J22" s="54">
        <v>183.6</v>
      </c>
      <c r="K22" s="91">
        <v>691.98790925457945</v>
      </c>
      <c r="L22" s="54">
        <v>84.7</v>
      </c>
      <c r="M22" s="54">
        <v>305.8247745159436</v>
      </c>
      <c r="P22" s="170"/>
    </row>
    <row r="23" spans="2:16" x14ac:dyDescent="0.3">
      <c r="B23" s="448"/>
      <c r="D23" s="429" t="s">
        <v>440</v>
      </c>
      <c r="E23" s="429"/>
      <c r="F23" s="198" t="s">
        <v>441</v>
      </c>
      <c r="G23" s="91">
        <v>2229.2602095306393</v>
      </c>
      <c r="H23" s="54">
        <v>2856.9</v>
      </c>
      <c r="I23" s="54">
        <v>2262.8000000000002</v>
      </c>
      <c r="J23" s="54">
        <v>1537.9</v>
      </c>
      <c r="K23" s="91">
        <v>0</v>
      </c>
      <c r="L23" s="54">
        <v>0</v>
      </c>
      <c r="M23" s="54">
        <v>0</v>
      </c>
      <c r="P23" s="170"/>
    </row>
    <row r="24" spans="2:16" x14ac:dyDescent="0.3">
      <c r="B24" s="448"/>
      <c r="D24" s="429" t="s">
        <v>442</v>
      </c>
      <c r="E24" s="429"/>
      <c r="F24" s="198" t="s">
        <v>443</v>
      </c>
      <c r="G24" s="91">
        <v>1962.308298000175</v>
      </c>
      <c r="H24" s="54">
        <v>2226.1</v>
      </c>
      <c r="I24" s="54">
        <v>2048.9</v>
      </c>
      <c r="J24" s="54">
        <v>2793.8</v>
      </c>
      <c r="K24" s="91">
        <v>2219.6966553283337</v>
      </c>
      <c r="L24" s="54">
        <v>264.39999999999998</v>
      </c>
      <c r="M24" s="54">
        <v>1033.8361200876241</v>
      </c>
      <c r="P24" s="170"/>
    </row>
    <row r="25" spans="2:16" x14ac:dyDescent="0.3">
      <c r="B25" s="448"/>
      <c r="D25" s="429" t="s">
        <v>444</v>
      </c>
      <c r="E25" s="429"/>
      <c r="F25" s="198" t="s">
        <v>445</v>
      </c>
      <c r="G25" s="91">
        <v>1275.5121433629877</v>
      </c>
      <c r="H25" s="54">
        <v>1160.5</v>
      </c>
      <c r="I25" s="54">
        <v>959.6</v>
      </c>
      <c r="J25" s="54">
        <v>1403.6</v>
      </c>
      <c r="K25" s="91">
        <v>3648.9056502363678</v>
      </c>
      <c r="L25" s="54">
        <v>1678.8</v>
      </c>
      <c r="M25" s="54">
        <v>3054.3046929267266</v>
      </c>
      <c r="P25" s="170"/>
    </row>
    <row r="26" spans="2:16" ht="15" customHeight="1" x14ac:dyDescent="0.3">
      <c r="B26" s="448"/>
      <c r="D26" s="429" t="s">
        <v>446</v>
      </c>
      <c r="E26" s="429"/>
      <c r="F26" s="198" t="s">
        <v>447</v>
      </c>
      <c r="G26" s="91">
        <v>0</v>
      </c>
      <c r="H26" s="54">
        <v>40.1</v>
      </c>
      <c r="I26" s="54">
        <v>41</v>
      </c>
      <c r="J26" s="54">
        <v>0</v>
      </c>
      <c r="K26" s="91">
        <v>0</v>
      </c>
      <c r="L26" s="54">
        <v>0</v>
      </c>
      <c r="M26" s="54">
        <v>0</v>
      </c>
      <c r="P26" s="170"/>
    </row>
    <row r="27" spans="2:16" ht="15" customHeight="1" thickBot="1" x14ac:dyDescent="0.35">
      <c r="B27" s="448"/>
      <c r="D27" s="429" t="s">
        <v>448</v>
      </c>
      <c r="E27" s="429"/>
      <c r="F27" s="198" t="s">
        <v>449</v>
      </c>
      <c r="G27" s="91">
        <v>0</v>
      </c>
      <c r="H27" s="54">
        <v>341.9</v>
      </c>
      <c r="I27" s="54">
        <v>0</v>
      </c>
      <c r="J27" s="54">
        <v>0</v>
      </c>
      <c r="K27" s="91">
        <v>0</v>
      </c>
      <c r="L27" s="54">
        <v>0</v>
      </c>
      <c r="M27" s="54">
        <v>0</v>
      </c>
      <c r="P27" s="170"/>
    </row>
    <row r="28" spans="2:16" ht="15" thickBot="1" x14ac:dyDescent="0.35">
      <c r="B28" s="448"/>
      <c r="D28" s="430" t="s">
        <v>208</v>
      </c>
      <c r="E28" s="430"/>
      <c r="F28" s="430"/>
      <c r="G28" s="222">
        <f>SUM(G18:G27)+G14</f>
        <v>21685.154104942885</v>
      </c>
      <c r="H28" s="205">
        <v>20454.3</v>
      </c>
      <c r="I28" s="205">
        <v>19367.3</v>
      </c>
      <c r="J28" s="205">
        <f>SUM(J13+J15+J17)</f>
        <v>15655.300000000003</v>
      </c>
      <c r="K28" s="222">
        <f>SUM(K18:K26)+K16</f>
        <v>10715.570103060552</v>
      </c>
      <c r="L28" s="205">
        <v>6341.6</v>
      </c>
      <c r="M28" s="205">
        <f>SUM(M13+M15+M17)</f>
        <v>11888.831186161093</v>
      </c>
      <c r="P28" s="170"/>
    </row>
    <row r="29" spans="2:16" ht="15.6" thickBot="1" x14ac:dyDescent="0.35">
      <c r="B29" s="448"/>
      <c r="D29" s="431" t="s">
        <v>450</v>
      </c>
      <c r="E29" s="431"/>
      <c r="F29" s="431"/>
      <c r="G29" s="223">
        <v>5.91</v>
      </c>
      <c r="H29" s="206">
        <v>6.4</v>
      </c>
      <c r="I29" s="206">
        <v>6</v>
      </c>
      <c r="J29" s="206">
        <v>4.5999999999999996</v>
      </c>
      <c r="K29" s="223" t="s">
        <v>121</v>
      </c>
      <c r="L29" s="206" t="s">
        <v>121</v>
      </c>
      <c r="M29" s="206" t="s">
        <v>121</v>
      </c>
      <c r="P29" s="170"/>
    </row>
    <row r="30" spans="2:16" x14ac:dyDescent="0.3">
      <c r="B30" s="448"/>
      <c r="P30" s="170"/>
    </row>
    <row r="31" spans="2:16" x14ac:dyDescent="0.3">
      <c r="B31" s="448"/>
      <c r="D31" s="449" t="s">
        <v>451</v>
      </c>
      <c r="E31" s="450"/>
      <c r="F31" s="450"/>
      <c r="G31" s="450"/>
      <c r="H31" s="450"/>
      <c r="I31" s="5"/>
      <c r="J31" s="5"/>
      <c r="K31" s="5"/>
      <c r="L31" s="5"/>
      <c r="M31" s="5"/>
      <c r="P31" s="170"/>
    </row>
    <row r="32" spans="2:16" x14ac:dyDescent="0.3">
      <c r="B32" s="448"/>
      <c r="D32" s="439"/>
      <c r="E32" s="440"/>
      <c r="F32" s="27" t="s">
        <v>92</v>
      </c>
      <c r="G32" s="27" t="s">
        <v>93</v>
      </c>
      <c r="H32" s="27" t="s">
        <v>94</v>
      </c>
      <c r="I32" s="5"/>
      <c r="J32" s="5"/>
      <c r="K32" s="5"/>
      <c r="L32" s="5"/>
      <c r="M32" s="5"/>
      <c r="P32" s="170"/>
    </row>
    <row r="33" spans="2:16" x14ac:dyDescent="0.3">
      <c r="B33" s="448"/>
      <c r="D33" s="439" t="s">
        <v>452</v>
      </c>
      <c r="E33" s="440"/>
      <c r="F33" s="91">
        <v>4675.7999886250955</v>
      </c>
      <c r="G33" s="54">
        <v>6026.5</v>
      </c>
      <c r="H33" s="29">
        <v>2360</v>
      </c>
      <c r="I33" s="5"/>
      <c r="J33" s="5"/>
      <c r="K33" s="5"/>
      <c r="L33" s="5"/>
      <c r="M33" s="5"/>
      <c r="P33" s="170"/>
    </row>
    <row r="34" spans="2:16" x14ac:dyDescent="0.3">
      <c r="B34" s="448"/>
      <c r="D34" s="439" t="s">
        <v>453</v>
      </c>
      <c r="E34" s="440"/>
      <c r="F34" s="91">
        <v>109.34391527659741</v>
      </c>
      <c r="G34" s="20">
        <v>185</v>
      </c>
      <c r="H34" s="20">
        <v>173.4</v>
      </c>
      <c r="I34" s="5"/>
      <c r="J34" s="5"/>
      <c r="K34" s="5"/>
      <c r="L34" s="5"/>
      <c r="M34" s="5"/>
      <c r="P34" s="170"/>
    </row>
    <row r="35" spans="2:16" x14ac:dyDescent="0.3">
      <c r="B35" s="448"/>
      <c r="D35" s="439" t="s">
        <v>454</v>
      </c>
      <c r="E35" s="440"/>
      <c r="F35" s="91">
        <v>25.342971104316643</v>
      </c>
      <c r="G35" s="20">
        <v>58.5</v>
      </c>
      <c r="H35" s="20">
        <v>89</v>
      </c>
      <c r="I35" s="5"/>
      <c r="J35" s="5"/>
      <c r="K35" s="5"/>
      <c r="L35" s="5"/>
      <c r="M35" s="5"/>
      <c r="P35" s="170"/>
    </row>
    <row r="36" spans="2:16" x14ac:dyDescent="0.3">
      <c r="B36" s="448"/>
      <c r="D36" s="439" t="s">
        <v>455</v>
      </c>
      <c r="E36" s="440"/>
      <c r="F36" s="91">
        <v>84.000944172280768</v>
      </c>
      <c r="G36" s="20">
        <v>126.5</v>
      </c>
      <c r="H36" s="20">
        <v>84.4</v>
      </c>
      <c r="I36" s="5"/>
      <c r="J36" s="5"/>
      <c r="K36" s="5"/>
      <c r="L36" s="5"/>
      <c r="M36" s="5"/>
      <c r="P36" s="170"/>
    </row>
    <row r="37" spans="2:16" x14ac:dyDescent="0.3">
      <c r="B37" s="448"/>
      <c r="D37" s="439" t="s">
        <v>456</v>
      </c>
      <c r="E37" s="440"/>
      <c r="F37" s="91">
        <v>20.937736942884541</v>
      </c>
      <c r="G37" s="20">
        <v>3.5</v>
      </c>
      <c r="H37" s="20">
        <v>3</v>
      </c>
      <c r="I37" s="5"/>
      <c r="J37" s="5"/>
      <c r="K37" s="5"/>
      <c r="L37" s="5"/>
      <c r="M37" s="5"/>
      <c r="P37" s="170"/>
    </row>
    <row r="38" spans="2:16" x14ac:dyDescent="0.3">
      <c r="B38" s="448"/>
      <c r="D38" s="439" t="s">
        <v>457</v>
      </c>
      <c r="E38" s="440"/>
      <c r="F38" s="91">
        <v>4751539.611296149</v>
      </c>
      <c r="G38" s="29">
        <v>7576036</v>
      </c>
      <c r="H38" s="29">
        <v>5974669</v>
      </c>
      <c r="I38" s="5"/>
      <c r="J38" s="5"/>
      <c r="K38" s="5"/>
      <c r="L38" s="5"/>
      <c r="M38" s="5"/>
      <c r="P38" s="170"/>
    </row>
    <row r="39" spans="2:16" x14ac:dyDescent="0.3">
      <c r="B39" s="448"/>
      <c r="M39" s="5"/>
      <c r="P39" s="170"/>
    </row>
    <row r="40" spans="2:16" x14ac:dyDescent="0.3">
      <c r="B40" s="448"/>
      <c r="D40" s="435" t="s">
        <v>458</v>
      </c>
      <c r="E40" s="436"/>
      <c r="F40" s="436"/>
      <c r="G40" s="436"/>
      <c r="H40" s="437"/>
      <c r="I40" s="5"/>
      <c r="J40" s="5"/>
      <c r="K40" s="5"/>
      <c r="L40" s="5"/>
      <c r="M40" s="5"/>
      <c r="P40" s="170"/>
    </row>
    <row r="41" spans="2:16" x14ac:dyDescent="0.3">
      <c r="B41" s="448"/>
      <c r="D41" s="434"/>
      <c r="E41" s="434"/>
      <c r="F41" s="27" t="s">
        <v>92</v>
      </c>
      <c r="G41" s="27" t="s">
        <v>93</v>
      </c>
      <c r="H41" s="27" t="s">
        <v>94</v>
      </c>
      <c r="I41" s="5"/>
      <c r="J41" s="5"/>
      <c r="K41" s="5"/>
      <c r="L41" s="5"/>
      <c r="M41" s="5"/>
      <c r="P41" s="170"/>
    </row>
    <row r="42" spans="2:16" x14ac:dyDescent="0.3">
      <c r="B42" s="448"/>
      <c r="D42" s="442" t="s">
        <v>459</v>
      </c>
      <c r="E42" s="442"/>
      <c r="F42" s="73" t="s">
        <v>460</v>
      </c>
      <c r="G42" s="20" t="s">
        <v>460</v>
      </c>
      <c r="H42" s="20" t="s">
        <v>460</v>
      </c>
      <c r="I42" s="5"/>
      <c r="J42" s="5"/>
      <c r="K42" s="5"/>
      <c r="L42" s="5"/>
      <c r="M42" s="5"/>
      <c r="P42" s="170"/>
    </row>
    <row r="43" spans="2:16" ht="15" thickBot="1" x14ac:dyDescent="0.35">
      <c r="B43" s="448"/>
      <c r="D43" s="5"/>
      <c r="E43" s="5"/>
      <c r="F43" s="5"/>
      <c r="G43" s="5"/>
      <c r="H43" s="5"/>
      <c r="I43" s="5"/>
      <c r="J43" s="5"/>
      <c r="K43" s="5"/>
      <c r="L43" s="5"/>
      <c r="M43" s="5"/>
      <c r="P43" s="170"/>
    </row>
    <row r="44" spans="2:16" ht="15" customHeight="1" x14ac:dyDescent="0.3">
      <c r="B44" s="423" t="s">
        <v>461</v>
      </c>
      <c r="C44" s="187"/>
      <c r="D44" s="236"/>
      <c r="E44" s="236"/>
      <c r="F44" s="236"/>
      <c r="G44" s="236"/>
      <c r="H44" s="236"/>
      <c r="I44" s="236"/>
      <c r="J44" s="236"/>
      <c r="K44" s="236"/>
      <c r="L44" s="236"/>
      <c r="M44" s="236"/>
      <c r="N44" s="187"/>
      <c r="O44" s="187"/>
      <c r="P44" s="191"/>
    </row>
    <row r="45" spans="2:16" ht="15" customHeight="1" x14ac:dyDescent="0.3">
      <c r="B45" s="424"/>
      <c r="D45" s="426" t="s">
        <v>462</v>
      </c>
      <c r="E45" s="426"/>
      <c r="F45" s="426"/>
      <c r="G45" s="426"/>
      <c r="H45" s="426"/>
      <c r="I45" s="426"/>
      <c r="J45" s="426"/>
      <c r="K45" s="426"/>
      <c r="L45" s="426"/>
      <c r="M45" s="426"/>
      <c r="N45" s="426"/>
      <c r="O45" s="426"/>
      <c r="P45" s="237"/>
    </row>
    <row r="46" spans="2:16" ht="182.25" customHeight="1" x14ac:dyDescent="0.3">
      <c r="B46" s="424"/>
      <c r="D46" s="432" t="s">
        <v>463</v>
      </c>
      <c r="E46" s="433"/>
      <c r="F46" s="433"/>
      <c r="G46" s="433"/>
      <c r="H46" s="433"/>
      <c r="I46" s="433"/>
      <c r="J46" s="433"/>
      <c r="K46" s="433"/>
      <c r="L46" s="433"/>
      <c r="M46" s="433"/>
      <c r="N46" s="433"/>
      <c r="O46" s="433"/>
      <c r="P46" s="237"/>
    </row>
    <row r="47" spans="2:16" x14ac:dyDescent="0.3">
      <c r="B47" s="424"/>
      <c r="D47" s="235"/>
      <c r="E47" s="235"/>
      <c r="F47" s="235"/>
      <c r="G47" s="235"/>
      <c r="H47" s="235"/>
      <c r="I47" s="235"/>
      <c r="J47" s="235"/>
      <c r="K47" s="235"/>
      <c r="L47" s="235"/>
      <c r="M47" s="235"/>
      <c r="N47" s="235"/>
      <c r="O47" s="235"/>
      <c r="P47" s="237"/>
    </row>
    <row r="48" spans="2:16" ht="14.4" customHeight="1" x14ac:dyDescent="0.3">
      <c r="B48" s="424"/>
      <c r="D48" s="427" t="s">
        <v>464</v>
      </c>
      <c r="E48" s="427"/>
      <c r="F48" s="427"/>
      <c r="G48" s="427"/>
      <c r="H48" s="427"/>
      <c r="I48" s="427"/>
      <c r="J48" s="427"/>
      <c r="K48" s="427"/>
      <c r="L48" s="427"/>
      <c r="M48" s="427"/>
      <c r="N48" s="427"/>
      <c r="O48" s="427"/>
      <c r="P48" s="237"/>
    </row>
    <row r="49" spans="2:16" ht="120" customHeight="1" x14ac:dyDescent="0.3">
      <c r="B49" s="424"/>
      <c r="D49" s="428" t="s">
        <v>465</v>
      </c>
      <c r="E49" s="428"/>
      <c r="F49" s="428"/>
      <c r="G49" s="428"/>
      <c r="H49" s="428"/>
      <c r="I49" s="428"/>
      <c r="J49" s="428"/>
      <c r="K49" s="428"/>
      <c r="L49" s="428"/>
      <c r="M49" s="428"/>
      <c r="N49" s="428"/>
      <c r="O49" s="428"/>
      <c r="P49" s="238"/>
    </row>
    <row r="50" spans="2:16" x14ac:dyDescent="0.3">
      <c r="B50" s="424"/>
      <c r="D50" s="428"/>
      <c r="E50" s="428"/>
      <c r="F50" s="428"/>
      <c r="G50" s="428"/>
      <c r="H50" s="428"/>
      <c r="I50" s="428"/>
      <c r="J50" s="428"/>
      <c r="K50" s="428"/>
      <c r="L50" s="428"/>
      <c r="M50" s="428"/>
      <c r="N50" s="428"/>
      <c r="O50" s="428"/>
      <c r="P50" s="238"/>
    </row>
    <row r="51" spans="2:16" ht="15" thickBot="1" x14ac:dyDescent="0.35">
      <c r="B51" s="425"/>
      <c r="C51" s="165"/>
      <c r="D51" s="165"/>
      <c r="E51" s="165"/>
      <c r="F51" s="165"/>
      <c r="G51" s="165"/>
      <c r="H51" s="165"/>
      <c r="I51" s="165"/>
      <c r="J51" s="165"/>
      <c r="K51" s="165"/>
      <c r="L51" s="165"/>
      <c r="M51" s="165"/>
      <c r="N51" s="165"/>
      <c r="O51" s="165"/>
      <c r="P51" s="172"/>
    </row>
  </sheetData>
  <sheetProtection algorithmName="SHA-512" hashValue="hPg+30XKYXveupwazTMiYAmDRWqFHzIG0TgGTvIRUWpHfLmetFaQg6Hfkqa/Rro1I39XQ3hTbEEXrj1mKH6FfA==" saltValue="7Dt7wx1XM2ykXAQq0Bz7ng==" spinCount="100000" sheet="1" objects="1" scenarios="1"/>
  <mergeCells count="39">
    <mergeCell ref="N1:P5"/>
    <mergeCell ref="B6:P6"/>
    <mergeCell ref="D42:E42"/>
    <mergeCell ref="D33:E33"/>
    <mergeCell ref="D27:E27"/>
    <mergeCell ref="D24:E24"/>
    <mergeCell ref="D14:E14"/>
    <mergeCell ref="D34:E34"/>
    <mergeCell ref="B8:M8"/>
    <mergeCell ref="D11:F11"/>
    <mergeCell ref="D10:M10"/>
    <mergeCell ref="K11:M11"/>
    <mergeCell ref="B10:B43"/>
    <mergeCell ref="D31:H31"/>
    <mergeCell ref="G11:J11"/>
    <mergeCell ref="D19:E19"/>
    <mergeCell ref="D12:E12"/>
    <mergeCell ref="D32:E32"/>
    <mergeCell ref="D36:E36"/>
    <mergeCell ref="D37:E37"/>
    <mergeCell ref="D38:E38"/>
    <mergeCell ref="D26:E26"/>
    <mergeCell ref="D16:E16"/>
    <mergeCell ref="D18:E18"/>
    <mergeCell ref="D20:E20"/>
    <mergeCell ref="D21:E21"/>
    <mergeCell ref="D35:E35"/>
    <mergeCell ref="B44:B51"/>
    <mergeCell ref="D45:O45"/>
    <mergeCell ref="D48:O48"/>
    <mergeCell ref="D49:O50"/>
    <mergeCell ref="D22:E22"/>
    <mergeCell ref="D23:E23"/>
    <mergeCell ref="D25:E25"/>
    <mergeCell ref="D28:F28"/>
    <mergeCell ref="D29:F29"/>
    <mergeCell ref="D46:O46"/>
    <mergeCell ref="D41:E41"/>
    <mergeCell ref="D40:H40"/>
  </mergeCells>
  <phoneticPr fontId="8"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BE383-76AF-4CE3-8F78-2D3946D8FB6E}">
  <sheetPr>
    <tabColor theme="2"/>
  </sheetPr>
  <dimension ref="B1:M96"/>
  <sheetViews>
    <sheetView showGridLines="0" zoomScale="33" zoomScaleNormal="100" workbookViewId="0">
      <selection activeCell="I78" sqref="I78"/>
    </sheetView>
  </sheetViews>
  <sheetFormatPr defaultRowHeight="14.4" x14ac:dyDescent="0.3"/>
  <cols>
    <col min="1" max="1" width="3.90625" customWidth="1"/>
    <col min="2" max="2" width="17.08984375" customWidth="1"/>
    <col min="3" max="3" width="2.90625" customWidth="1"/>
    <col min="4" max="4" width="32.36328125" customWidth="1"/>
    <col min="5" max="11" width="23.6328125" customWidth="1"/>
    <col min="12" max="12" width="19.90625" customWidth="1"/>
    <col min="13" max="13" width="23.90625" customWidth="1"/>
  </cols>
  <sheetData>
    <row r="1" spans="2:13" x14ac:dyDescent="0.3">
      <c r="K1" s="275" t="e" vm="2">
        <v>#VALUE!</v>
      </c>
      <c r="L1" s="275"/>
      <c r="M1" s="275"/>
    </row>
    <row r="2" spans="2:13" x14ac:dyDescent="0.3">
      <c r="K2" s="275"/>
      <c r="L2" s="275"/>
      <c r="M2" s="275"/>
    </row>
    <row r="3" spans="2:13" x14ac:dyDescent="0.3">
      <c r="K3" s="275"/>
      <c r="L3" s="275"/>
      <c r="M3" s="275"/>
    </row>
    <row r="4" spans="2:13" x14ac:dyDescent="0.3">
      <c r="K4" s="275"/>
      <c r="L4" s="275"/>
      <c r="M4" s="275"/>
    </row>
    <row r="5" spans="2:13" ht="15" thickBot="1" x14ac:dyDescent="0.35">
      <c r="K5" s="393"/>
      <c r="L5" s="393"/>
      <c r="M5" s="393"/>
    </row>
    <row r="6" spans="2:13" ht="85.2" thickBot="1" x14ac:dyDescent="0.35">
      <c r="B6" s="485" t="s">
        <v>466</v>
      </c>
      <c r="C6" s="486"/>
      <c r="D6" s="486"/>
      <c r="E6" s="486"/>
      <c r="F6" s="486"/>
      <c r="G6" s="486"/>
      <c r="H6" s="486"/>
      <c r="I6" s="486"/>
      <c r="J6" s="486"/>
      <c r="K6" s="486"/>
      <c r="L6" s="486"/>
      <c r="M6" s="487"/>
    </row>
    <row r="7" spans="2:13" x14ac:dyDescent="0.3">
      <c r="B7" s="175"/>
      <c r="M7" s="170"/>
    </row>
    <row r="8" spans="2:13" x14ac:dyDescent="0.3">
      <c r="B8" s="455" t="s">
        <v>467</v>
      </c>
      <c r="C8" s="456"/>
      <c r="D8" s="456"/>
      <c r="E8" s="456"/>
      <c r="F8" s="456"/>
      <c r="G8" s="456"/>
      <c r="H8" s="456"/>
      <c r="I8" s="456"/>
      <c r="J8" s="456"/>
      <c r="K8" s="456"/>
      <c r="L8" s="456"/>
      <c r="M8" s="457"/>
    </row>
    <row r="9" spans="2:13" x14ac:dyDescent="0.3">
      <c r="B9" s="175"/>
      <c r="M9" s="170"/>
    </row>
    <row r="10" spans="2:13" ht="14.7" customHeight="1" x14ac:dyDescent="0.3">
      <c r="B10" s="475" t="s">
        <v>468</v>
      </c>
      <c r="D10" s="478" t="s">
        <v>469</v>
      </c>
      <c r="E10" s="478"/>
      <c r="F10" s="478"/>
      <c r="G10" s="478"/>
      <c r="M10" s="170"/>
    </row>
    <row r="11" spans="2:13" ht="14.7" customHeight="1" x14ac:dyDescent="0.3">
      <c r="B11" s="475"/>
      <c r="D11" s="45"/>
      <c r="E11" s="47" t="s">
        <v>92</v>
      </c>
      <c r="F11" s="47" t="s">
        <v>93</v>
      </c>
      <c r="G11" s="47" t="s">
        <v>94</v>
      </c>
      <c r="M11" s="170"/>
    </row>
    <row r="12" spans="2:13" x14ac:dyDescent="0.3">
      <c r="B12" s="475"/>
      <c r="D12" s="46" t="s">
        <v>470</v>
      </c>
      <c r="E12" s="73" t="s">
        <v>471</v>
      </c>
      <c r="F12" s="20" t="s">
        <v>472</v>
      </c>
      <c r="G12" s="20" t="s">
        <v>473</v>
      </c>
      <c r="M12" s="170"/>
    </row>
    <row r="13" spans="2:13" x14ac:dyDescent="0.3">
      <c r="B13" s="475"/>
      <c r="D13" s="161"/>
      <c r="E13" s="161"/>
      <c r="F13" s="161"/>
      <c r="G13" s="161"/>
      <c r="M13" s="170"/>
    </row>
    <row r="14" spans="2:13" x14ac:dyDescent="0.3">
      <c r="B14" s="475"/>
      <c r="D14" s="469" t="s">
        <v>474</v>
      </c>
      <c r="E14" s="469"/>
      <c r="F14" s="469"/>
      <c r="G14" s="469"/>
      <c r="M14" s="170"/>
    </row>
    <row r="15" spans="2:13" x14ac:dyDescent="0.3">
      <c r="B15" s="475"/>
      <c r="D15" s="45"/>
      <c r="E15" s="47" t="s">
        <v>92</v>
      </c>
      <c r="F15" s="47" t="s">
        <v>93</v>
      </c>
      <c r="G15" s="47" t="s">
        <v>94</v>
      </c>
      <c r="M15" s="170"/>
    </row>
    <row r="16" spans="2:13" x14ac:dyDescent="0.3">
      <c r="B16" s="475"/>
      <c r="D16" s="46" t="s">
        <v>475</v>
      </c>
      <c r="E16" s="130">
        <v>0.81</v>
      </c>
      <c r="F16" s="21">
        <v>0.79</v>
      </c>
      <c r="G16" s="21">
        <v>0.74</v>
      </c>
      <c r="M16" s="170"/>
    </row>
    <row r="17" spans="2:13" x14ac:dyDescent="0.3">
      <c r="B17" s="475"/>
      <c r="D17" s="46" t="s">
        <v>476</v>
      </c>
      <c r="E17" s="130">
        <v>0.81</v>
      </c>
      <c r="F17" s="21">
        <v>0.79</v>
      </c>
      <c r="G17" s="21">
        <v>0.71</v>
      </c>
      <c r="M17" s="170"/>
    </row>
    <row r="18" spans="2:13" x14ac:dyDescent="0.3">
      <c r="B18" s="475"/>
      <c r="D18" s="46" t="s">
        <v>477</v>
      </c>
      <c r="E18" s="130">
        <v>0.8</v>
      </c>
      <c r="F18" s="21">
        <v>0.79</v>
      </c>
      <c r="G18" s="21">
        <v>0.72</v>
      </c>
      <c r="M18" s="170"/>
    </row>
    <row r="19" spans="2:13" x14ac:dyDescent="0.3">
      <c r="B19" s="475"/>
      <c r="D19" s="46" t="s">
        <v>478</v>
      </c>
      <c r="E19" s="130">
        <v>0.8</v>
      </c>
      <c r="F19" s="21">
        <v>0.77</v>
      </c>
      <c r="G19" s="21">
        <v>0.77</v>
      </c>
      <c r="M19" s="170"/>
    </row>
    <row r="20" spans="2:13" x14ac:dyDescent="0.3">
      <c r="B20" s="475"/>
      <c r="D20" s="161"/>
      <c r="E20" s="161"/>
      <c r="F20" s="161"/>
      <c r="G20" s="161"/>
      <c r="M20" s="170"/>
    </row>
    <row r="21" spans="2:13" x14ac:dyDescent="0.3">
      <c r="B21" s="475"/>
      <c r="D21" s="469" t="s">
        <v>76</v>
      </c>
      <c r="E21" s="469"/>
      <c r="F21" s="469"/>
      <c r="G21" s="469"/>
      <c r="M21" s="170"/>
    </row>
    <row r="22" spans="2:13" x14ac:dyDescent="0.3">
      <c r="B22" s="475"/>
      <c r="D22" s="45"/>
      <c r="E22" s="47" t="s">
        <v>92</v>
      </c>
      <c r="F22" s="47" t="s">
        <v>93</v>
      </c>
      <c r="G22" s="47" t="s">
        <v>94</v>
      </c>
      <c r="M22" s="170"/>
    </row>
    <row r="23" spans="2:13" x14ac:dyDescent="0.3">
      <c r="B23" s="475"/>
      <c r="D23" s="46" t="s">
        <v>479</v>
      </c>
      <c r="E23" s="148">
        <v>0</v>
      </c>
      <c r="F23" s="108">
        <v>0</v>
      </c>
      <c r="G23" s="108">
        <v>0</v>
      </c>
      <c r="M23" s="170"/>
    </row>
    <row r="24" spans="2:13" ht="15" thickBot="1" x14ac:dyDescent="0.35">
      <c r="B24" s="476"/>
      <c r="C24" s="165"/>
      <c r="D24" s="195"/>
      <c r="E24" s="195"/>
      <c r="F24" s="195"/>
      <c r="G24" s="195"/>
      <c r="H24" s="165"/>
      <c r="I24" s="165"/>
      <c r="J24" s="165"/>
      <c r="K24" s="165"/>
      <c r="L24" s="165"/>
      <c r="M24" s="172"/>
    </row>
    <row r="25" spans="2:13" x14ac:dyDescent="0.3">
      <c r="B25" s="477" t="s">
        <v>480</v>
      </c>
      <c r="C25" s="187"/>
      <c r="D25" s="196"/>
      <c r="E25" s="196"/>
      <c r="F25" s="196"/>
      <c r="G25" s="196"/>
      <c r="H25" s="187"/>
      <c r="I25" s="187"/>
      <c r="J25" s="187"/>
      <c r="K25" s="187"/>
      <c r="L25" s="187"/>
      <c r="M25" s="191"/>
    </row>
    <row r="26" spans="2:13" ht="14.7" customHeight="1" x14ac:dyDescent="0.3">
      <c r="B26" s="475"/>
      <c r="D26" s="469" t="s">
        <v>481</v>
      </c>
      <c r="E26" s="469"/>
      <c r="F26" s="469"/>
      <c r="G26" s="469"/>
      <c r="M26" s="170"/>
    </row>
    <row r="27" spans="2:13" x14ac:dyDescent="0.3">
      <c r="B27" s="475"/>
      <c r="D27" s="45"/>
      <c r="E27" s="47" t="s">
        <v>92</v>
      </c>
      <c r="F27" s="47" t="s">
        <v>93</v>
      </c>
      <c r="G27" s="47" t="s">
        <v>94</v>
      </c>
      <c r="M27" s="170"/>
    </row>
    <row r="28" spans="2:13" x14ac:dyDescent="0.3">
      <c r="B28" s="475"/>
      <c r="D28" s="46" t="s">
        <v>78</v>
      </c>
      <c r="E28" s="214">
        <v>0.30099999999999999</v>
      </c>
      <c r="F28" s="49">
        <v>0.30299999999999999</v>
      </c>
      <c r="G28" s="49">
        <v>0.29699999999999999</v>
      </c>
      <c r="M28" s="170"/>
    </row>
    <row r="29" spans="2:13" ht="27.6" x14ac:dyDescent="0.3">
      <c r="B29" s="475"/>
      <c r="D29" s="46" t="s">
        <v>79</v>
      </c>
      <c r="E29" s="73" t="s">
        <v>482</v>
      </c>
      <c r="F29" s="20" t="s">
        <v>483</v>
      </c>
      <c r="G29" s="21" t="s">
        <v>484</v>
      </c>
      <c r="J29" s="48"/>
      <c r="M29" s="170"/>
    </row>
    <row r="30" spans="2:13" ht="22.95" customHeight="1" x14ac:dyDescent="0.3">
      <c r="B30" s="475"/>
      <c r="D30" s="484" t="s">
        <v>485</v>
      </c>
      <c r="E30" s="470"/>
      <c r="F30" s="470"/>
      <c r="G30" s="470"/>
      <c r="M30" s="170"/>
    </row>
    <row r="31" spans="2:13" x14ac:dyDescent="0.3">
      <c r="B31" s="475"/>
      <c r="D31" s="161"/>
      <c r="E31" s="161"/>
      <c r="F31" s="161"/>
      <c r="G31" s="161"/>
      <c r="M31" s="170"/>
    </row>
    <row r="32" spans="2:13" x14ac:dyDescent="0.3">
      <c r="B32" s="475"/>
      <c r="D32" s="469" t="s">
        <v>486</v>
      </c>
      <c r="E32" s="469"/>
      <c r="F32" s="469"/>
      <c r="G32" s="469"/>
      <c r="H32" s="3"/>
      <c r="M32" s="170"/>
    </row>
    <row r="33" spans="2:13" ht="15" x14ac:dyDescent="0.3">
      <c r="B33" s="475"/>
      <c r="D33" s="45"/>
      <c r="E33" s="47" t="s">
        <v>282</v>
      </c>
      <c r="F33" s="47" t="s">
        <v>93</v>
      </c>
      <c r="G33" s="47" t="s">
        <v>94</v>
      </c>
      <c r="M33" s="170"/>
    </row>
    <row r="34" spans="2:13" ht="16.95" customHeight="1" x14ac:dyDescent="0.3">
      <c r="B34" s="475"/>
      <c r="D34" s="46" t="s">
        <v>487</v>
      </c>
      <c r="E34" s="126">
        <v>0.98460000000000003</v>
      </c>
      <c r="F34" s="69">
        <v>0.98199999999999998</v>
      </c>
      <c r="G34" s="69">
        <v>0.98729999999999996</v>
      </c>
      <c r="M34" s="170"/>
    </row>
    <row r="35" spans="2:13" x14ac:dyDescent="0.3">
      <c r="B35" s="475"/>
      <c r="D35" s="470" t="s">
        <v>488</v>
      </c>
      <c r="E35" s="471"/>
      <c r="F35" s="471"/>
      <c r="G35" s="471"/>
      <c r="M35" s="170"/>
    </row>
    <row r="36" spans="2:13" x14ac:dyDescent="0.3">
      <c r="B36" s="475"/>
      <c r="D36" s="161"/>
      <c r="E36" s="161"/>
      <c r="F36" s="161"/>
      <c r="G36" s="161"/>
      <c r="M36" s="170"/>
    </row>
    <row r="37" spans="2:13" x14ac:dyDescent="0.3">
      <c r="B37" s="475"/>
      <c r="D37" s="469" t="s">
        <v>489</v>
      </c>
      <c r="E37" s="469"/>
      <c r="F37" s="469"/>
      <c r="G37" s="469"/>
      <c r="M37" s="170"/>
    </row>
    <row r="38" spans="2:13" ht="15" x14ac:dyDescent="0.3">
      <c r="B38" s="475"/>
      <c r="D38" s="45"/>
      <c r="E38" s="47" t="s">
        <v>197</v>
      </c>
      <c r="F38" s="47" t="s">
        <v>93</v>
      </c>
      <c r="G38" s="47" t="s">
        <v>94</v>
      </c>
      <c r="M38" s="170"/>
    </row>
    <row r="39" spans="2:13" x14ac:dyDescent="0.3">
      <c r="B39" s="475"/>
      <c r="D39" s="472" t="s">
        <v>490</v>
      </c>
      <c r="E39" s="473"/>
      <c r="F39" s="473"/>
      <c r="G39" s="474"/>
      <c r="M39" s="170"/>
    </row>
    <row r="40" spans="2:13" x14ac:dyDescent="0.3">
      <c r="B40" s="475"/>
      <c r="D40" s="46" t="s">
        <v>491</v>
      </c>
      <c r="E40" s="73">
        <v>12</v>
      </c>
      <c r="F40" s="20">
        <v>10</v>
      </c>
      <c r="G40" s="104">
        <v>6</v>
      </c>
      <c r="M40" s="170"/>
    </row>
    <row r="41" spans="2:13" x14ac:dyDescent="0.3">
      <c r="B41" s="475"/>
      <c r="D41" s="46" t="s">
        <v>492</v>
      </c>
      <c r="E41" s="73">
        <v>4</v>
      </c>
      <c r="F41" s="104">
        <v>14</v>
      </c>
      <c r="G41" s="104">
        <v>24</v>
      </c>
      <c r="M41" s="170"/>
    </row>
    <row r="42" spans="2:13" x14ac:dyDescent="0.3">
      <c r="B42" s="475"/>
      <c r="D42" s="46" t="s">
        <v>493</v>
      </c>
      <c r="E42" s="73">
        <v>49</v>
      </c>
      <c r="F42" s="20">
        <v>33</v>
      </c>
      <c r="G42" s="104">
        <v>43</v>
      </c>
      <c r="M42" s="170"/>
    </row>
    <row r="43" spans="2:13" x14ac:dyDescent="0.3">
      <c r="B43" s="475"/>
      <c r="D43" s="46" t="s">
        <v>494</v>
      </c>
      <c r="E43" s="73">
        <v>3</v>
      </c>
      <c r="F43" s="104">
        <v>1</v>
      </c>
      <c r="G43" s="104">
        <v>6</v>
      </c>
      <c r="M43" s="170"/>
    </row>
    <row r="44" spans="2:13" x14ac:dyDescent="0.3">
      <c r="B44" s="475"/>
      <c r="D44" s="46" t="s">
        <v>495</v>
      </c>
      <c r="E44" s="73">
        <v>1</v>
      </c>
      <c r="F44" s="20">
        <v>1</v>
      </c>
      <c r="G44" s="104">
        <v>0</v>
      </c>
      <c r="M44" s="170"/>
    </row>
    <row r="45" spans="2:13" x14ac:dyDescent="0.3">
      <c r="B45" s="475"/>
      <c r="D45" s="46" t="s">
        <v>496</v>
      </c>
      <c r="E45" s="73">
        <v>1</v>
      </c>
      <c r="F45" s="104">
        <v>1</v>
      </c>
      <c r="G45" s="104" t="s">
        <v>121</v>
      </c>
      <c r="M45" s="170"/>
    </row>
    <row r="46" spans="2:13" x14ac:dyDescent="0.3">
      <c r="B46" s="475"/>
      <c r="D46" s="46" t="s">
        <v>497</v>
      </c>
      <c r="E46" s="73">
        <v>3</v>
      </c>
      <c r="F46" s="20">
        <v>2</v>
      </c>
      <c r="G46" s="104">
        <v>1</v>
      </c>
      <c r="M46" s="170"/>
    </row>
    <row r="47" spans="2:13" ht="15.6" thickBot="1" x14ac:dyDescent="0.35">
      <c r="B47" s="475"/>
      <c r="D47" s="111" t="s">
        <v>377</v>
      </c>
      <c r="E47" s="85">
        <v>1</v>
      </c>
      <c r="F47" s="112">
        <v>1</v>
      </c>
      <c r="G47" s="112">
        <v>14</v>
      </c>
      <c r="M47" s="170"/>
    </row>
    <row r="48" spans="2:13" ht="15" thickBot="1" x14ac:dyDescent="0.35">
      <c r="B48" s="475"/>
      <c r="D48" s="113" t="s">
        <v>208</v>
      </c>
      <c r="E48" s="79">
        <v>73</v>
      </c>
      <c r="F48" s="114">
        <v>63</v>
      </c>
      <c r="G48" s="114">
        <v>94</v>
      </c>
      <c r="M48" s="170"/>
    </row>
    <row r="49" spans="2:13" x14ac:dyDescent="0.3">
      <c r="B49" s="475"/>
      <c r="D49" s="481" t="s">
        <v>498</v>
      </c>
      <c r="E49" s="482"/>
      <c r="F49" s="482"/>
      <c r="G49" s="483"/>
      <c r="M49" s="170"/>
    </row>
    <row r="50" spans="2:13" ht="15.6" customHeight="1" x14ac:dyDescent="0.3">
      <c r="B50" s="475"/>
      <c r="D50" s="46" t="s">
        <v>491</v>
      </c>
      <c r="E50" s="73">
        <v>0</v>
      </c>
      <c r="F50" s="104">
        <v>0</v>
      </c>
      <c r="G50" s="104" t="s">
        <v>187</v>
      </c>
      <c r="M50" s="170"/>
    </row>
    <row r="51" spans="2:13" x14ac:dyDescent="0.3">
      <c r="B51" s="475"/>
      <c r="D51" s="46" t="s">
        <v>492</v>
      </c>
      <c r="E51" s="73">
        <v>3</v>
      </c>
      <c r="F51" s="20">
        <v>8</v>
      </c>
      <c r="G51" s="104">
        <v>14</v>
      </c>
      <c r="M51" s="170"/>
    </row>
    <row r="52" spans="2:13" x14ac:dyDescent="0.3">
      <c r="B52" s="475"/>
      <c r="D52" s="46" t="s">
        <v>493</v>
      </c>
      <c r="E52" s="73">
        <v>34</v>
      </c>
      <c r="F52" s="104">
        <v>22</v>
      </c>
      <c r="G52" s="104">
        <v>26</v>
      </c>
      <c r="M52" s="170"/>
    </row>
    <row r="53" spans="2:13" x14ac:dyDescent="0.3">
      <c r="B53" s="475"/>
      <c r="D53" s="46" t="s">
        <v>494</v>
      </c>
      <c r="E53" s="73">
        <v>0</v>
      </c>
      <c r="F53" s="20">
        <v>0</v>
      </c>
      <c r="G53" s="104" t="s">
        <v>187</v>
      </c>
      <c r="M53" s="170"/>
    </row>
    <row r="54" spans="2:13" x14ac:dyDescent="0.3">
      <c r="B54" s="475"/>
      <c r="D54" s="46" t="s">
        <v>495</v>
      </c>
      <c r="E54" s="73">
        <v>1</v>
      </c>
      <c r="F54" s="104">
        <v>1</v>
      </c>
      <c r="G54" s="104">
        <v>1</v>
      </c>
      <c r="M54" s="170"/>
    </row>
    <row r="55" spans="2:13" x14ac:dyDescent="0.3">
      <c r="B55" s="475"/>
      <c r="D55" s="46" t="s">
        <v>496</v>
      </c>
      <c r="E55" s="73">
        <v>0</v>
      </c>
      <c r="F55" s="20">
        <v>1</v>
      </c>
      <c r="G55" s="104" t="s">
        <v>121</v>
      </c>
      <c r="M55" s="170"/>
    </row>
    <row r="56" spans="2:13" x14ac:dyDescent="0.3">
      <c r="B56" s="475"/>
      <c r="D56" s="46" t="s">
        <v>497</v>
      </c>
      <c r="E56" s="73">
        <v>0</v>
      </c>
      <c r="F56" s="104">
        <v>0</v>
      </c>
      <c r="G56" s="104">
        <v>1</v>
      </c>
      <c r="M56" s="170"/>
    </row>
    <row r="57" spans="2:13" ht="15.6" thickBot="1" x14ac:dyDescent="0.35">
      <c r="B57" s="475"/>
      <c r="D57" s="46" t="s">
        <v>377</v>
      </c>
      <c r="E57" s="73">
        <v>0</v>
      </c>
      <c r="F57" s="20">
        <v>1</v>
      </c>
      <c r="G57" s="104">
        <v>3</v>
      </c>
      <c r="M57" s="170"/>
    </row>
    <row r="58" spans="2:13" ht="15" thickBot="1" x14ac:dyDescent="0.35">
      <c r="B58" s="475"/>
      <c r="D58" s="113" t="s">
        <v>208</v>
      </c>
      <c r="E58" s="79">
        <v>38</v>
      </c>
      <c r="F58" s="114">
        <v>33</v>
      </c>
      <c r="G58" s="114">
        <v>45</v>
      </c>
      <c r="M58" s="170"/>
    </row>
    <row r="59" spans="2:13" x14ac:dyDescent="0.3">
      <c r="B59" s="475"/>
      <c r="D59" s="472" t="s">
        <v>499</v>
      </c>
      <c r="E59" s="473"/>
      <c r="F59" s="473"/>
      <c r="G59" s="474"/>
      <c r="M59" s="170"/>
    </row>
    <row r="60" spans="2:13" x14ac:dyDescent="0.3">
      <c r="B60" s="475"/>
      <c r="D60" s="46" t="s">
        <v>500</v>
      </c>
      <c r="E60" s="73">
        <v>13</v>
      </c>
      <c r="F60" s="20">
        <v>10</v>
      </c>
      <c r="G60" s="104">
        <v>8</v>
      </c>
      <c r="M60" s="170"/>
    </row>
    <row r="61" spans="2:13" x14ac:dyDescent="0.3">
      <c r="B61" s="475"/>
      <c r="D61" s="46" t="s">
        <v>501</v>
      </c>
      <c r="E61" s="73">
        <v>11</v>
      </c>
      <c r="F61" s="104">
        <v>8</v>
      </c>
      <c r="G61" s="104">
        <v>15</v>
      </c>
      <c r="M61" s="170"/>
    </row>
    <row r="62" spans="2:13" x14ac:dyDescent="0.3">
      <c r="B62" s="475"/>
      <c r="D62" s="46" t="s">
        <v>502</v>
      </c>
      <c r="E62" s="73">
        <v>8</v>
      </c>
      <c r="F62" s="20">
        <v>9</v>
      </c>
      <c r="G62" s="104">
        <v>10</v>
      </c>
      <c r="M62" s="170"/>
    </row>
    <row r="63" spans="2:13" x14ac:dyDescent="0.3">
      <c r="B63" s="475"/>
      <c r="D63" s="46" t="s">
        <v>503</v>
      </c>
      <c r="E63" s="73">
        <v>5</v>
      </c>
      <c r="F63" s="104">
        <v>3</v>
      </c>
      <c r="G63" s="104">
        <v>4</v>
      </c>
      <c r="M63" s="170"/>
    </row>
    <row r="64" spans="2:13" ht="15.6" thickBot="1" x14ac:dyDescent="0.35">
      <c r="B64" s="475"/>
      <c r="D64" s="46" t="s">
        <v>504</v>
      </c>
      <c r="E64" s="73">
        <v>1</v>
      </c>
      <c r="F64" s="20">
        <v>3</v>
      </c>
      <c r="G64" s="104">
        <v>8</v>
      </c>
      <c r="M64" s="170"/>
    </row>
    <row r="65" spans="2:13" ht="15" thickBot="1" x14ac:dyDescent="0.35">
      <c r="B65" s="475"/>
      <c r="D65" s="113" t="s">
        <v>208</v>
      </c>
      <c r="E65" s="79">
        <v>38</v>
      </c>
      <c r="F65" s="114">
        <v>33</v>
      </c>
      <c r="G65" s="114">
        <v>45</v>
      </c>
      <c r="M65" s="170"/>
    </row>
    <row r="66" spans="2:13" ht="37.200000000000003" customHeight="1" x14ac:dyDescent="0.3">
      <c r="B66" s="475"/>
      <c r="D66" s="480" t="s">
        <v>505</v>
      </c>
      <c r="E66" s="480"/>
      <c r="F66" s="480"/>
      <c r="G66" s="480"/>
      <c r="M66" s="170"/>
    </row>
    <row r="67" spans="2:13" x14ac:dyDescent="0.3">
      <c r="B67" s="475"/>
      <c r="D67" s="115"/>
      <c r="E67" s="115"/>
      <c r="F67" s="115"/>
      <c r="G67" s="115"/>
      <c r="M67" s="170"/>
    </row>
    <row r="68" spans="2:13" ht="14.7" customHeight="1" x14ac:dyDescent="0.3">
      <c r="B68" s="475"/>
      <c r="D68" s="469" t="s">
        <v>506</v>
      </c>
      <c r="E68" s="469"/>
      <c r="F68" s="469"/>
      <c r="G68" s="469"/>
      <c r="M68" s="170"/>
    </row>
    <row r="69" spans="2:13" x14ac:dyDescent="0.3">
      <c r="B69" s="475"/>
      <c r="D69" s="45"/>
      <c r="E69" s="47" t="s">
        <v>92</v>
      </c>
      <c r="F69" s="47" t="s">
        <v>93</v>
      </c>
      <c r="G69" s="47" t="s">
        <v>94</v>
      </c>
      <c r="M69" s="170"/>
    </row>
    <row r="70" spans="2:13" x14ac:dyDescent="0.3">
      <c r="B70" s="475"/>
      <c r="D70" s="46" t="s">
        <v>507</v>
      </c>
      <c r="E70" s="73">
        <v>7</v>
      </c>
      <c r="F70" s="104">
        <v>4</v>
      </c>
      <c r="G70" s="104">
        <v>4</v>
      </c>
      <c r="M70" s="170"/>
    </row>
    <row r="71" spans="2:13" ht="15" thickBot="1" x14ac:dyDescent="0.35">
      <c r="B71" s="476"/>
      <c r="C71" s="165"/>
      <c r="D71" s="195"/>
      <c r="E71" s="195"/>
      <c r="F71" s="195"/>
      <c r="G71" s="195"/>
      <c r="H71" s="165"/>
      <c r="I71" s="165"/>
      <c r="J71" s="165"/>
      <c r="K71" s="165"/>
      <c r="L71" s="165"/>
      <c r="M71" s="172"/>
    </row>
    <row r="72" spans="2:13" x14ac:dyDescent="0.3">
      <c r="B72" s="184"/>
      <c r="H72" s="1"/>
      <c r="I72" s="1"/>
      <c r="J72" s="1"/>
      <c r="M72" s="170"/>
    </row>
    <row r="73" spans="2:13" x14ac:dyDescent="0.3">
      <c r="B73" s="455" t="s">
        <v>508</v>
      </c>
      <c r="C73" s="456"/>
      <c r="D73" s="456"/>
      <c r="E73" s="456"/>
      <c r="F73" s="456"/>
      <c r="G73" s="456"/>
      <c r="H73" s="456"/>
      <c r="I73" s="456"/>
      <c r="J73" s="456"/>
      <c r="K73" s="456"/>
      <c r="L73" s="456"/>
      <c r="M73" s="457"/>
    </row>
    <row r="74" spans="2:13" x14ac:dyDescent="0.3">
      <c r="B74" s="175"/>
      <c r="M74" s="170"/>
    </row>
    <row r="75" spans="2:13" ht="14.7" customHeight="1" x14ac:dyDescent="0.3">
      <c r="B75" s="458" t="s">
        <v>509</v>
      </c>
      <c r="D75" s="469" t="s">
        <v>510</v>
      </c>
      <c r="E75" s="469"/>
      <c r="F75" s="469"/>
      <c r="G75" s="469"/>
      <c r="M75" s="170"/>
    </row>
    <row r="76" spans="2:13" ht="15" x14ac:dyDescent="0.3">
      <c r="B76" s="458"/>
      <c r="D76" s="45"/>
      <c r="E76" s="47" t="s">
        <v>92</v>
      </c>
      <c r="F76" s="47" t="s">
        <v>274</v>
      </c>
      <c r="G76" s="47" t="s">
        <v>94</v>
      </c>
      <c r="M76" s="170"/>
    </row>
    <row r="77" spans="2:13" ht="28.8" x14ac:dyDescent="0.3">
      <c r="B77" s="458"/>
      <c r="D77" s="46" t="s">
        <v>511</v>
      </c>
      <c r="E77" s="73">
        <v>0</v>
      </c>
      <c r="F77" s="20">
        <v>0</v>
      </c>
      <c r="G77" s="20">
        <v>1</v>
      </c>
      <c r="M77" s="170"/>
    </row>
    <row r="78" spans="2:13" ht="28.8" x14ac:dyDescent="0.3">
      <c r="B78" s="458"/>
      <c r="D78" s="46" t="s">
        <v>512</v>
      </c>
      <c r="E78" s="73">
        <v>4</v>
      </c>
      <c r="F78" s="20">
        <v>19</v>
      </c>
      <c r="G78" s="20">
        <v>20</v>
      </c>
      <c r="M78" s="170"/>
    </row>
    <row r="79" spans="2:13" ht="55.2" x14ac:dyDescent="0.3">
      <c r="B79" s="458"/>
      <c r="D79" s="46" t="s">
        <v>513</v>
      </c>
      <c r="E79" s="73">
        <v>0</v>
      </c>
      <c r="F79" s="20">
        <v>0</v>
      </c>
      <c r="G79" s="20">
        <v>0</v>
      </c>
      <c r="M79" s="170"/>
    </row>
    <row r="80" spans="2:13" ht="70.2" customHeight="1" x14ac:dyDescent="0.3">
      <c r="B80" s="458"/>
      <c r="D80" s="479" t="s">
        <v>514</v>
      </c>
      <c r="E80" s="480"/>
      <c r="F80" s="480"/>
      <c r="G80" s="480"/>
      <c r="H80" s="2"/>
      <c r="I80" s="2"/>
      <c r="M80" s="170"/>
    </row>
    <row r="81" spans="2:13" ht="15" thickBot="1" x14ac:dyDescent="0.35">
      <c r="B81" s="459"/>
      <c r="C81" s="165"/>
      <c r="D81" s="193"/>
      <c r="E81" s="193"/>
      <c r="F81" s="193"/>
      <c r="G81" s="193"/>
      <c r="H81" s="194"/>
      <c r="I81" s="194"/>
      <c r="J81" s="165"/>
      <c r="K81" s="165"/>
      <c r="L81" s="165"/>
      <c r="M81" s="172"/>
    </row>
    <row r="82" spans="2:13" ht="15" customHeight="1" x14ac:dyDescent="0.3">
      <c r="B82" s="460" t="s">
        <v>515</v>
      </c>
      <c r="C82" s="187"/>
      <c r="D82" s="187"/>
      <c r="E82" s="187"/>
      <c r="F82" s="187"/>
      <c r="G82" s="188"/>
      <c r="I82" s="1"/>
      <c r="J82" s="1"/>
      <c r="M82" s="189"/>
    </row>
    <row r="83" spans="2:13" ht="15" customHeight="1" x14ac:dyDescent="0.3">
      <c r="B83" s="458"/>
      <c r="D83" s="451" t="s">
        <v>338</v>
      </c>
      <c r="E83" s="451"/>
      <c r="F83" s="451"/>
      <c r="G83" s="451"/>
      <c r="I83" s="1"/>
      <c r="J83" s="1"/>
      <c r="M83" s="183"/>
    </row>
    <row r="84" spans="2:13" ht="14.4" customHeight="1" x14ac:dyDescent="0.3">
      <c r="B84" s="458"/>
      <c r="D84" s="415" t="s">
        <v>516</v>
      </c>
      <c r="E84" s="461"/>
      <c r="F84" s="461"/>
      <c r="G84" s="462"/>
      <c r="I84" s="1"/>
      <c r="J84" s="1"/>
      <c r="M84" s="183"/>
    </row>
    <row r="85" spans="2:13" x14ac:dyDescent="0.3">
      <c r="B85" s="458"/>
      <c r="D85" s="463"/>
      <c r="E85" s="464"/>
      <c r="F85" s="464"/>
      <c r="G85" s="465"/>
      <c r="I85" s="1"/>
      <c r="J85" s="1"/>
      <c r="M85" s="183"/>
    </row>
    <row r="86" spans="2:13" ht="14.4" customHeight="1" x14ac:dyDescent="0.3">
      <c r="B86" s="458"/>
      <c r="D86" s="463"/>
      <c r="E86" s="464"/>
      <c r="F86" s="464"/>
      <c r="G86" s="465"/>
      <c r="I86" s="1"/>
      <c r="J86" s="3"/>
      <c r="M86" s="183"/>
    </row>
    <row r="87" spans="2:13" x14ac:dyDescent="0.3">
      <c r="B87" s="458"/>
      <c r="D87" s="463"/>
      <c r="E87" s="464"/>
      <c r="F87" s="464"/>
      <c r="G87" s="465"/>
      <c r="I87" s="1"/>
      <c r="J87" s="1"/>
      <c r="M87" s="183"/>
    </row>
    <row r="88" spans="2:13" x14ac:dyDescent="0.3">
      <c r="B88" s="458"/>
      <c r="D88" s="463"/>
      <c r="E88" s="464"/>
      <c r="F88" s="464"/>
      <c r="G88" s="465"/>
      <c r="I88" s="2"/>
      <c r="M88" s="183"/>
    </row>
    <row r="89" spans="2:13" x14ac:dyDescent="0.3">
      <c r="B89" s="458"/>
      <c r="D89" s="463"/>
      <c r="E89" s="464"/>
      <c r="F89" s="464"/>
      <c r="G89" s="465"/>
      <c r="I89" s="2"/>
      <c r="M89" s="183"/>
    </row>
    <row r="90" spans="2:13" x14ac:dyDescent="0.3">
      <c r="B90" s="458"/>
      <c r="D90" s="463"/>
      <c r="E90" s="464"/>
      <c r="F90" s="464"/>
      <c r="G90" s="465"/>
      <c r="I90" s="2"/>
      <c r="M90" s="183"/>
    </row>
    <row r="91" spans="2:13" x14ac:dyDescent="0.3">
      <c r="B91" s="458"/>
      <c r="D91" s="466"/>
      <c r="E91" s="467"/>
      <c r="F91" s="467"/>
      <c r="G91" s="468"/>
      <c r="I91" s="2"/>
      <c r="M91" s="183"/>
    </row>
    <row r="92" spans="2:13" x14ac:dyDescent="0.3">
      <c r="B92" s="458"/>
      <c r="D92" s="452" t="s">
        <v>517</v>
      </c>
      <c r="E92" s="453"/>
      <c r="F92" s="453"/>
      <c r="G92" s="454"/>
      <c r="M92" s="183"/>
    </row>
    <row r="93" spans="2:13" ht="15" thickBot="1" x14ac:dyDescent="0.35">
      <c r="B93" s="459"/>
      <c r="C93" s="165"/>
      <c r="D93" s="208"/>
      <c r="E93" s="165"/>
      <c r="F93" s="165"/>
      <c r="G93" s="165"/>
      <c r="H93" s="165"/>
      <c r="I93" s="165"/>
      <c r="J93" s="165"/>
      <c r="K93" s="165"/>
      <c r="L93" s="165"/>
      <c r="M93" s="172"/>
    </row>
    <row r="96" spans="2:13" x14ac:dyDescent="0.3">
      <c r="D96" s="234"/>
    </row>
  </sheetData>
  <sheetProtection algorithmName="SHA-512" hashValue="P+CCc/5qgMNCVvazHbysbST4sm09fA1azFpsEkcXtcHMPea1LQF5husrNNxe4xs8bbIFFT46TObl0TbB4IoqZg==" saltValue="gTsn67OZiZ0KVpoHO7LcgA==" spinCount="100000" sheet="1" objects="1" scenarios="1"/>
  <mergeCells count="26">
    <mergeCell ref="D66:G66"/>
    <mergeCell ref="K1:M5"/>
    <mergeCell ref="D68:G68"/>
    <mergeCell ref="D37:G37"/>
    <mergeCell ref="D39:G39"/>
    <mergeCell ref="D49:G49"/>
    <mergeCell ref="D26:G26"/>
    <mergeCell ref="D30:G30"/>
    <mergeCell ref="D21:G21"/>
    <mergeCell ref="B6:M6"/>
    <mergeCell ref="D83:G83"/>
    <mergeCell ref="D92:G92"/>
    <mergeCell ref="B8:M8"/>
    <mergeCell ref="B73:M73"/>
    <mergeCell ref="B75:B81"/>
    <mergeCell ref="B82:B93"/>
    <mergeCell ref="D84:G91"/>
    <mergeCell ref="D32:G32"/>
    <mergeCell ref="D35:G35"/>
    <mergeCell ref="D59:G59"/>
    <mergeCell ref="B10:B24"/>
    <mergeCell ref="B25:B71"/>
    <mergeCell ref="D10:G10"/>
    <mergeCell ref="D75:G75"/>
    <mergeCell ref="D80:G80"/>
    <mergeCell ref="D14:G14"/>
  </mergeCells>
  <phoneticPr fontId="8"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02DED-65E4-4329-9912-D4E1A5EDF20A}">
  <dimension ref="B1:I61"/>
  <sheetViews>
    <sheetView showGridLines="0" zoomScale="31" zoomScaleNormal="100" workbookViewId="0">
      <selection activeCell="L25" sqref="L25"/>
    </sheetView>
  </sheetViews>
  <sheetFormatPr defaultRowHeight="14.4" x14ac:dyDescent="0.3"/>
  <cols>
    <col min="1" max="1" width="3.6328125" customWidth="1"/>
    <col min="2" max="8" width="17.90625" customWidth="1"/>
  </cols>
  <sheetData>
    <row r="1" spans="2:9" x14ac:dyDescent="0.3">
      <c r="F1" s="275" t="e" vm="2">
        <v>#VALUE!</v>
      </c>
      <c r="G1" s="275"/>
      <c r="H1" s="275"/>
    </row>
    <row r="2" spans="2:9" x14ac:dyDescent="0.3">
      <c r="F2" s="275"/>
      <c r="G2" s="275"/>
      <c r="H2" s="275"/>
    </row>
    <row r="3" spans="2:9" x14ac:dyDescent="0.3">
      <c r="F3" s="275"/>
      <c r="G3" s="275"/>
      <c r="H3" s="275"/>
    </row>
    <row r="4" spans="2:9" x14ac:dyDescent="0.3">
      <c r="F4" s="275"/>
      <c r="G4" s="275"/>
      <c r="H4" s="275"/>
    </row>
    <row r="5" spans="2:9" ht="15" thickBot="1" x14ac:dyDescent="0.35">
      <c r="F5" s="275"/>
      <c r="G5" s="275"/>
      <c r="H5" s="275"/>
    </row>
    <row r="6" spans="2:9" ht="85.2" thickBot="1" x14ac:dyDescent="1.65">
      <c r="B6" s="321" t="s">
        <v>518</v>
      </c>
      <c r="C6" s="322"/>
      <c r="D6" s="322"/>
      <c r="E6" s="322"/>
      <c r="F6" s="322"/>
      <c r="G6" s="322"/>
      <c r="H6" s="323"/>
    </row>
    <row r="7" spans="2:9" ht="15" thickBot="1" x14ac:dyDescent="0.35">
      <c r="B7" s="271"/>
      <c r="C7" s="3"/>
      <c r="D7" s="3"/>
      <c r="E7" s="3"/>
      <c r="F7" s="3"/>
      <c r="G7" s="3"/>
      <c r="H7" s="171"/>
    </row>
    <row r="8" spans="2:9" ht="16.2" thickBot="1" x14ac:dyDescent="0.35">
      <c r="B8" s="289" t="s">
        <v>519</v>
      </c>
      <c r="C8" s="290"/>
      <c r="D8" s="290"/>
      <c r="E8" s="290"/>
      <c r="F8" s="290"/>
      <c r="G8" s="290"/>
      <c r="H8" s="291"/>
    </row>
    <row r="9" spans="2:9" ht="14.4" customHeight="1" thickBot="1" x14ac:dyDescent="0.35">
      <c r="B9" s="488" t="s">
        <v>520</v>
      </c>
      <c r="C9" s="489"/>
      <c r="D9" s="489"/>
      <c r="E9" s="489"/>
      <c r="F9" s="489"/>
      <c r="G9" s="489"/>
      <c r="H9" s="490"/>
    </row>
    <row r="10" spans="2:9" ht="15" thickBot="1" x14ac:dyDescent="0.35">
      <c r="B10" s="491"/>
      <c r="C10" s="492"/>
      <c r="D10" s="492"/>
      <c r="E10" s="492"/>
      <c r="F10" s="492"/>
      <c r="G10" s="492"/>
      <c r="H10" s="493"/>
      <c r="I10" t="s">
        <v>131</v>
      </c>
    </row>
    <row r="11" spans="2:9" ht="15" thickBot="1" x14ac:dyDescent="0.35">
      <c r="B11" s="491"/>
      <c r="C11" s="492"/>
      <c r="D11" s="492"/>
      <c r="E11" s="492"/>
      <c r="F11" s="492"/>
      <c r="G11" s="492"/>
      <c r="H11" s="493"/>
    </row>
    <row r="12" spans="2:9" ht="15" thickBot="1" x14ac:dyDescent="0.35">
      <c r="B12" s="494"/>
      <c r="C12" s="495"/>
      <c r="D12" s="495"/>
      <c r="E12" s="495"/>
      <c r="F12" s="495"/>
      <c r="G12" s="495"/>
      <c r="H12" s="496"/>
    </row>
    <row r="13" spans="2:9" ht="16.2" thickBot="1" x14ac:dyDescent="0.35">
      <c r="B13" s="289" t="s">
        <v>521</v>
      </c>
      <c r="C13" s="290"/>
      <c r="D13" s="290"/>
      <c r="E13" s="290"/>
      <c r="F13" s="290"/>
      <c r="G13" s="290"/>
      <c r="H13" s="291"/>
    </row>
    <row r="14" spans="2:9" ht="14.4" customHeight="1" thickBot="1" x14ac:dyDescent="0.35">
      <c r="B14" s="488" t="s">
        <v>522</v>
      </c>
      <c r="C14" s="489"/>
      <c r="D14" s="489"/>
      <c r="E14" s="489"/>
      <c r="F14" s="489"/>
      <c r="G14" s="489"/>
      <c r="H14" s="490"/>
    </row>
    <row r="15" spans="2:9" ht="15" thickBot="1" x14ac:dyDescent="0.35">
      <c r="B15" s="491"/>
      <c r="C15" s="492"/>
      <c r="D15" s="492"/>
      <c r="E15" s="492"/>
      <c r="F15" s="492"/>
      <c r="G15" s="492"/>
      <c r="H15" s="493"/>
    </row>
    <row r="16" spans="2:9" ht="15" thickBot="1" x14ac:dyDescent="0.35">
      <c r="B16" s="491"/>
      <c r="C16" s="492"/>
      <c r="D16" s="492"/>
      <c r="E16" s="492"/>
      <c r="F16" s="492"/>
      <c r="G16" s="492"/>
      <c r="H16" s="493"/>
    </row>
    <row r="17" spans="2:9" ht="15" thickBot="1" x14ac:dyDescent="0.35">
      <c r="B17" s="491"/>
      <c r="C17" s="492"/>
      <c r="D17" s="492"/>
      <c r="E17" s="492"/>
      <c r="F17" s="492"/>
      <c r="G17" s="492"/>
      <c r="H17" s="493"/>
    </row>
    <row r="18" spans="2:9" ht="15" thickBot="1" x14ac:dyDescent="0.35">
      <c r="B18" s="491"/>
      <c r="C18" s="492"/>
      <c r="D18" s="492"/>
      <c r="E18" s="492"/>
      <c r="F18" s="492"/>
      <c r="G18" s="492"/>
      <c r="H18" s="493"/>
    </row>
    <row r="19" spans="2:9" ht="15" thickBot="1" x14ac:dyDescent="0.35">
      <c r="B19" s="491"/>
      <c r="C19" s="492"/>
      <c r="D19" s="492"/>
      <c r="E19" s="492"/>
      <c r="F19" s="492"/>
      <c r="G19" s="492"/>
      <c r="H19" s="493"/>
    </row>
    <row r="20" spans="2:9" ht="15" thickBot="1" x14ac:dyDescent="0.35">
      <c r="B20" s="491"/>
      <c r="C20" s="492"/>
      <c r="D20" s="492"/>
      <c r="E20" s="492"/>
      <c r="F20" s="492"/>
      <c r="G20" s="492"/>
      <c r="H20" s="493"/>
    </row>
    <row r="21" spans="2:9" ht="15" thickBot="1" x14ac:dyDescent="0.35">
      <c r="B21" s="491"/>
      <c r="C21" s="492"/>
      <c r="D21" s="492"/>
      <c r="E21" s="492"/>
      <c r="F21" s="492"/>
      <c r="G21" s="492"/>
      <c r="H21" s="493"/>
    </row>
    <row r="22" spans="2:9" ht="15" thickBot="1" x14ac:dyDescent="0.35">
      <c r="B22" s="491"/>
      <c r="C22" s="492"/>
      <c r="D22" s="492"/>
      <c r="E22" s="492"/>
      <c r="F22" s="492"/>
      <c r="G22" s="492"/>
      <c r="H22" s="493"/>
    </row>
    <row r="23" spans="2:9" ht="15" thickBot="1" x14ac:dyDescent="0.35">
      <c r="B23" s="491"/>
      <c r="C23" s="492"/>
      <c r="D23" s="492"/>
      <c r="E23" s="492"/>
      <c r="F23" s="492"/>
      <c r="G23" s="492"/>
      <c r="H23" s="493"/>
    </row>
    <row r="24" spans="2:9" ht="15" thickBot="1" x14ac:dyDescent="0.35">
      <c r="B24" s="491"/>
      <c r="C24" s="492"/>
      <c r="D24" s="492"/>
      <c r="E24" s="492"/>
      <c r="F24" s="492"/>
      <c r="G24" s="492"/>
      <c r="H24" s="493"/>
      <c r="I24" t="s">
        <v>131</v>
      </c>
    </row>
    <row r="25" spans="2:9" ht="15" thickBot="1" x14ac:dyDescent="0.35">
      <c r="B25" s="491"/>
      <c r="C25" s="492"/>
      <c r="D25" s="492"/>
      <c r="E25" s="492"/>
      <c r="F25" s="492"/>
      <c r="G25" s="492"/>
      <c r="H25" s="493"/>
    </row>
    <row r="26" spans="2:9" ht="15" thickBot="1" x14ac:dyDescent="0.35">
      <c r="B26" s="491"/>
      <c r="C26" s="492"/>
      <c r="D26" s="492"/>
      <c r="E26" s="492"/>
      <c r="F26" s="492"/>
      <c r="G26" s="492"/>
      <c r="H26" s="493"/>
    </row>
    <row r="27" spans="2:9" ht="15" thickBot="1" x14ac:dyDescent="0.35">
      <c r="B27" s="491"/>
      <c r="C27" s="492"/>
      <c r="D27" s="492"/>
      <c r="E27" s="492"/>
      <c r="F27" s="492"/>
      <c r="G27" s="492"/>
      <c r="H27" s="493"/>
    </row>
    <row r="28" spans="2:9" ht="15" thickBot="1" x14ac:dyDescent="0.35">
      <c r="B28" s="491"/>
      <c r="C28" s="492"/>
      <c r="D28" s="492"/>
      <c r="E28" s="492"/>
      <c r="F28" s="492"/>
      <c r="G28" s="492"/>
      <c r="H28" s="493"/>
    </row>
    <row r="29" spans="2:9" ht="15" thickBot="1" x14ac:dyDescent="0.35">
      <c r="B29" s="491"/>
      <c r="C29" s="492"/>
      <c r="D29" s="492"/>
      <c r="E29" s="492"/>
      <c r="F29" s="492"/>
      <c r="G29" s="492"/>
      <c r="H29" s="493"/>
    </row>
    <row r="30" spans="2:9" ht="15" thickBot="1" x14ac:dyDescent="0.35">
      <c r="B30" s="491"/>
      <c r="C30" s="492"/>
      <c r="D30" s="492"/>
      <c r="E30" s="492"/>
      <c r="F30" s="492"/>
      <c r="G30" s="492"/>
      <c r="H30" s="493"/>
    </row>
    <row r="31" spans="2:9" ht="15" thickBot="1" x14ac:dyDescent="0.35">
      <c r="B31" s="491"/>
      <c r="C31" s="492"/>
      <c r="D31" s="492"/>
      <c r="E31" s="492"/>
      <c r="F31" s="492"/>
      <c r="G31" s="492"/>
      <c r="H31" s="493"/>
    </row>
    <row r="32" spans="2:9" ht="15" thickBot="1" x14ac:dyDescent="0.35">
      <c r="B32" s="491"/>
      <c r="C32" s="492"/>
      <c r="D32" s="492"/>
      <c r="E32" s="492"/>
      <c r="F32" s="492"/>
      <c r="G32" s="492"/>
      <c r="H32" s="493"/>
    </row>
    <row r="33" spans="2:8" ht="15" thickBot="1" x14ac:dyDescent="0.35">
      <c r="B33" s="491"/>
      <c r="C33" s="492"/>
      <c r="D33" s="492"/>
      <c r="E33" s="492"/>
      <c r="F33" s="492"/>
      <c r="G33" s="492"/>
      <c r="H33" s="493"/>
    </row>
    <row r="34" spans="2:8" ht="15" thickBot="1" x14ac:dyDescent="0.35">
      <c r="B34" s="491"/>
      <c r="C34" s="492"/>
      <c r="D34" s="492"/>
      <c r="E34" s="492"/>
      <c r="F34" s="492"/>
      <c r="G34" s="492"/>
      <c r="H34" s="493"/>
    </row>
    <row r="35" spans="2:8" ht="15" thickBot="1" x14ac:dyDescent="0.35">
      <c r="B35" s="491"/>
      <c r="C35" s="492"/>
      <c r="D35" s="492"/>
      <c r="E35" s="492"/>
      <c r="F35" s="492"/>
      <c r="G35" s="492"/>
      <c r="H35" s="493"/>
    </row>
    <row r="36" spans="2:8" ht="15" thickBot="1" x14ac:dyDescent="0.35">
      <c r="B36" s="491"/>
      <c r="C36" s="492"/>
      <c r="D36" s="492"/>
      <c r="E36" s="492"/>
      <c r="F36" s="492"/>
      <c r="G36" s="492"/>
      <c r="H36" s="493"/>
    </row>
    <row r="37" spans="2:8" ht="15" thickBot="1" x14ac:dyDescent="0.35">
      <c r="B37" s="491"/>
      <c r="C37" s="492"/>
      <c r="D37" s="492"/>
      <c r="E37" s="492"/>
      <c r="F37" s="492"/>
      <c r="G37" s="492"/>
      <c r="H37" s="493"/>
    </row>
    <row r="38" spans="2:8" ht="15" thickBot="1" x14ac:dyDescent="0.35">
      <c r="B38" s="491"/>
      <c r="C38" s="492"/>
      <c r="D38" s="492"/>
      <c r="E38" s="492"/>
      <c r="F38" s="492"/>
      <c r="G38" s="492"/>
      <c r="H38" s="493"/>
    </row>
    <row r="39" spans="2:8" ht="15" thickBot="1" x14ac:dyDescent="0.35">
      <c r="B39" s="491"/>
      <c r="C39" s="492"/>
      <c r="D39" s="492"/>
      <c r="E39" s="492"/>
      <c r="F39" s="492"/>
      <c r="G39" s="492"/>
      <c r="H39" s="493"/>
    </row>
    <row r="40" spans="2:8" ht="15" thickBot="1" x14ac:dyDescent="0.35">
      <c r="B40" s="491"/>
      <c r="C40" s="492"/>
      <c r="D40" s="492"/>
      <c r="E40" s="492"/>
      <c r="F40" s="492"/>
      <c r="G40" s="492"/>
      <c r="H40" s="493"/>
    </row>
    <row r="41" spans="2:8" ht="15" thickBot="1" x14ac:dyDescent="0.35">
      <c r="B41" s="491"/>
      <c r="C41" s="492"/>
      <c r="D41" s="492"/>
      <c r="E41" s="492"/>
      <c r="F41" s="492"/>
      <c r="G41" s="492"/>
      <c r="H41" s="493"/>
    </row>
    <row r="42" spans="2:8" ht="15" thickBot="1" x14ac:dyDescent="0.35">
      <c r="B42" s="491"/>
      <c r="C42" s="492"/>
      <c r="D42" s="492"/>
      <c r="E42" s="492"/>
      <c r="F42" s="492"/>
      <c r="G42" s="492"/>
      <c r="H42" s="493"/>
    </row>
    <row r="43" spans="2:8" ht="15" thickBot="1" x14ac:dyDescent="0.35">
      <c r="B43" s="491"/>
      <c r="C43" s="492"/>
      <c r="D43" s="492"/>
      <c r="E43" s="492"/>
      <c r="F43" s="492"/>
      <c r="G43" s="492"/>
      <c r="H43" s="493"/>
    </row>
    <row r="44" spans="2:8" ht="15" thickBot="1" x14ac:dyDescent="0.35">
      <c r="B44" s="494"/>
      <c r="C44" s="495"/>
      <c r="D44" s="495"/>
      <c r="E44" s="495"/>
      <c r="F44" s="495"/>
      <c r="G44" s="495"/>
      <c r="H44" s="496"/>
    </row>
    <row r="45" spans="2:8" ht="16.2" thickBot="1" x14ac:dyDescent="0.35">
      <c r="B45" s="497" t="s">
        <v>523</v>
      </c>
      <c r="C45" s="498"/>
      <c r="D45" s="498"/>
      <c r="E45" s="498"/>
      <c r="F45" s="498"/>
      <c r="G45" s="498"/>
      <c r="H45" s="499"/>
    </row>
    <row r="46" spans="2:8" ht="14.4" customHeight="1" thickBot="1" x14ac:dyDescent="0.35">
      <c r="B46" s="488" t="s">
        <v>524</v>
      </c>
      <c r="C46" s="489"/>
      <c r="D46" s="489"/>
      <c r="E46" s="489"/>
      <c r="F46" s="489"/>
      <c r="G46" s="489"/>
      <c r="H46" s="490"/>
    </row>
    <row r="47" spans="2:8" ht="15" thickBot="1" x14ac:dyDescent="0.35">
      <c r="B47" s="491"/>
      <c r="C47" s="492"/>
      <c r="D47" s="492"/>
      <c r="E47" s="492"/>
      <c r="F47" s="492"/>
      <c r="G47" s="492"/>
      <c r="H47" s="493"/>
    </row>
    <row r="48" spans="2:8" ht="15" thickBot="1" x14ac:dyDescent="0.35">
      <c r="B48" s="491"/>
      <c r="C48" s="492"/>
      <c r="D48" s="492"/>
      <c r="E48" s="492"/>
      <c r="F48" s="492"/>
      <c r="G48" s="492"/>
      <c r="H48" s="493"/>
    </row>
    <row r="49" spans="2:8" ht="15" thickBot="1" x14ac:dyDescent="0.35">
      <c r="B49" s="494"/>
      <c r="C49" s="495"/>
      <c r="D49" s="495"/>
      <c r="E49" s="495"/>
      <c r="F49" s="495"/>
      <c r="G49" s="495"/>
      <c r="H49" s="496"/>
    </row>
    <row r="50" spans="2:8" ht="16.2" thickBot="1" x14ac:dyDescent="0.35">
      <c r="B50" s="497" t="s">
        <v>525</v>
      </c>
      <c r="C50" s="498"/>
      <c r="D50" s="498"/>
      <c r="E50" s="498"/>
      <c r="F50" s="498"/>
      <c r="G50" s="498"/>
      <c r="H50" s="499"/>
    </row>
    <row r="51" spans="2:8" ht="14.4" customHeight="1" thickBot="1" x14ac:dyDescent="0.35">
      <c r="B51" s="488" t="s">
        <v>526</v>
      </c>
      <c r="C51" s="489"/>
      <c r="D51" s="489"/>
      <c r="E51" s="489"/>
      <c r="F51" s="489"/>
      <c r="G51" s="489"/>
      <c r="H51" s="490"/>
    </row>
    <row r="52" spans="2:8" ht="15" thickBot="1" x14ac:dyDescent="0.35">
      <c r="B52" s="491"/>
      <c r="C52" s="492"/>
      <c r="D52" s="492"/>
      <c r="E52" s="492"/>
      <c r="F52" s="492"/>
      <c r="G52" s="492"/>
      <c r="H52" s="493"/>
    </row>
    <row r="53" spans="2:8" ht="15" thickBot="1" x14ac:dyDescent="0.35">
      <c r="B53" s="491"/>
      <c r="C53" s="492"/>
      <c r="D53" s="492"/>
      <c r="E53" s="492"/>
      <c r="F53" s="492"/>
      <c r="G53" s="492"/>
      <c r="H53" s="493"/>
    </row>
    <row r="54" spans="2:8" ht="15" thickBot="1" x14ac:dyDescent="0.35">
      <c r="B54" s="491"/>
      <c r="C54" s="492"/>
      <c r="D54" s="492"/>
      <c r="E54" s="492"/>
      <c r="F54" s="492"/>
      <c r="G54" s="492"/>
      <c r="H54" s="493"/>
    </row>
    <row r="55" spans="2:8" ht="15" thickBot="1" x14ac:dyDescent="0.35">
      <c r="B55" s="491"/>
      <c r="C55" s="492"/>
      <c r="D55" s="492"/>
      <c r="E55" s="492"/>
      <c r="F55" s="492"/>
      <c r="G55" s="492"/>
      <c r="H55" s="493"/>
    </row>
    <row r="56" spans="2:8" ht="15" thickBot="1" x14ac:dyDescent="0.35">
      <c r="B56" s="491"/>
      <c r="C56" s="492"/>
      <c r="D56" s="492"/>
      <c r="E56" s="492"/>
      <c r="F56" s="492"/>
      <c r="G56" s="492"/>
      <c r="H56" s="493"/>
    </row>
    <row r="57" spans="2:8" ht="15" thickBot="1" x14ac:dyDescent="0.35">
      <c r="B57" s="491"/>
      <c r="C57" s="492"/>
      <c r="D57" s="492"/>
      <c r="E57" s="492"/>
      <c r="F57" s="492"/>
      <c r="G57" s="492"/>
      <c r="H57" s="493"/>
    </row>
    <row r="58" spans="2:8" ht="15" thickBot="1" x14ac:dyDescent="0.35">
      <c r="B58" s="491"/>
      <c r="C58" s="492"/>
      <c r="D58" s="492"/>
      <c r="E58" s="492"/>
      <c r="F58" s="492"/>
      <c r="G58" s="492"/>
      <c r="H58" s="493"/>
    </row>
    <row r="59" spans="2:8" ht="15" thickBot="1" x14ac:dyDescent="0.35">
      <c r="B59" s="491"/>
      <c r="C59" s="492"/>
      <c r="D59" s="492"/>
      <c r="E59" s="492"/>
      <c r="F59" s="492"/>
      <c r="G59" s="492"/>
      <c r="H59" s="493"/>
    </row>
    <row r="60" spans="2:8" ht="15" thickBot="1" x14ac:dyDescent="0.35">
      <c r="B60" s="491"/>
      <c r="C60" s="492"/>
      <c r="D60" s="492"/>
      <c r="E60" s="492"/>
      <c r="F60" s="492"/>
      <c r="G60" s="492"/>
      <c r="H60" s="493"/>
    </row>
    <row r="61" spans="2:8" ht="15" thickBot="1" x14ac:dyDescent="0.35">
      <c r="B61" s="494"/>
      <c r="C61" s="495"/>
      <c r="D61" s="495"/>
      <c r="E61" s="495"/>
      <c r="F61" s="495"/>
      <c r="G61" s="495"/>
      <c r="H61" s="496"/>
    </row>
  </sheetData>
  <sheetProtection algorithmName="SHA-512" hashValue="IinBRJIDhA6QKv9njesEeOIeQjdrPJ+p6JEELL+T21UoLWdzLvvxBJV6JFU7ny/fcZ2nWWTbn2+LBZMXd6iIGw==" saltValue="86aatXYcvhrJt9CeTIVSww==" spinCount="100000" sheet="1" objects="1" scenarios="1"/>
  <mergeCells count="10">
    <mergeCell ref="B51:H61"/>
    <mergeCell ref="F1:H5"/>
    <mergeCell ref="B6:H6"/>
    <mergeCell ref="B9:H12"/>
    <mergeCell ref="B45:H45"/>
    <mergeCell ref="B50:H50"/>
    <mergeCell ref="B8:H8"/>
    <mergeCell ref="B13:H13"/>
    <mergeCell ref="B14:H44"/>
    <mergeCell ref="B46:H4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6B626-79E3-4C76-AF0B-31AF8A056667}">
  <dimension ref="B1:H91"/>
  <sheetViews>
    <sheetView showGridLines="0" zoomScale="35" zoomScaleNormal="100" workbookViewId="0">
      <selection activeCell="V15" sqref="V15"/>
    </sheetView>
  </sheetViews>
  <sheetFormatPr defaultRowHeight="14.4" x14ac:dyDescent="0.3"/>
  <cols>
    <col min="1" max="1" width="3.7265625" customWidth="1"/>
    <col min="2" max="2" width="28.08984375" customWidth="1"/>
    <col min="3" max="8" width="23.08984375" customWidth="1"/>
  </cols>
  <sheetData>
    <row r="1" spans="2:8" x14ac:dyDescent="0.3">
      <c r="F1" s="275" t="e" vm="2">
        <v>#VALUE!</v>
      </c>
      <c r="G1" s="275"/>
      <c r="H1" s="275"/>
    </row>
    <row r="2" spans="2:8" x14ac:dyDescent="0.3">
      <c r="F2" s="275"/>
      <c r="G2" s="275"/>
      <c r="H2" s="275"/>
    </row>
    <row r="3" spans="2:8" x14ac:dyDescent="0.3">
      <c r="F3" s="275"/>
      <c r="G3" s="275"/>
      <c r="H3" s="275"/>
    </row>
    <row r="4" spans="2:8" x14ac:dyDescent="0.3">
      <c r="F4" s="275"/>
      <c r="G4" s="275"/>
      <c r="H4" s="275"/>
    </row>
    <row r="5" spans="2:8" ht="15" thickBot="1" x14ac:dyDescent="0.35">
      <c r="F5" s="275"/>
      <c r="G5" s="275"/>
      <c r="H5" s="275"/>
    </row>
    <row r="6" spans="2:8" ht="85.2" thickBot="1" x14ac:dyDescent="1.65">
      <c r="B6" s="321" t="s">
        <v>84</v>
      </c>
      <c r="C6" s="322"/>
      <c r="D6" s="322"/>
      <c r="E6" s="322"/>
      <c r="F6" s="322"/>
      <c r="G6" s="322"/>
      <c r="H6" s="323"/>
    </row>
    <row r="7" spans="2:8" ht="14.4" customHeight="1" thickBot="1" x14ac:dyDescent="0.35">
      <c r="B7" s="274"/>
      <c r="C7" s="267"/>
      <c r="D7" s="267"/>
      <c r="E7" s="267"/>
      <c r="F7" s="267"/>
      <c r="G7" s="267"/>
      <c r="H7" s="268"/>
    </row>
    <row r="8" spans="2:8" ht="78.599999999999994" customHeight="1" thickBot="1" x14ac:dyDescent="0.35">
      <c r="B8" s="273" t="s">
        <v>527</v>
      </c>
      <c r="C8" s="504" t="s">
        <v>528</v>
      </c>
      <c r="D8" s="504"/>
      <c r="E8" s="504"/>
      <c r="F8" s="504"/>
      <c r="G8" s="504"/>
      <c r="H8" s="504"/>
    </row>
    <row r="9" spans="2:8" ht="34.950000000000003" customHeight="1" thickBot="1" x14ac:dyDescent="0.35">
      <c r="B9" s="500" t="s">
        <v>529</v>
      </c>
      <c r="C9" s="502" t="s">
        <v>530</v>
      </c>
      <c r="D9" s="502"/>
      <c r="E9" s="502"/>
      <c r="F9" s="502"/>
      <c r="G9" s="502"/>
      <c r="H9" s="502"/>
    </row>
    <row r="10" spans="2:8" ht="51" customHeight="1" thickBot="1" x14ac:dyDescent="0.35">
      <c r="B10" s="500"/>
      <c r="C10" s="502" t="s">
        <v>531</v>
      </c>
      <c r="D10" s="502"/>
      <c r="E10" s="502"/>
      <c r="F10" s="502"/>
      <c r="G10" s="502"/>
      <c r="H10" s="502"/>
    </row>
    <row r="11" spans="2:8" ht="66.599999999999994" customHeight="1" thickBot="1" x14ac:dyDescent="0.35">
      <c r="B11" s="500"/>
      <c r="C11" s="502" t="s">
        <v>532</v>
      </c>
      <c r="D11" s="502"/>
      <c r="E11" s="502"/>
      <c r="F11" s="502"/>
      <c r="G11" s="502"/>
      <c r="H11" s="502"/>
    </row>
    <row r="12" spans="2:8" ht="52.95" customHeight="1" thickBot="1" x14ac:dyDescent="0.35">
      <c r="B12" s="500"/>
      <c r="C12" s="502" t="s">
        <v>533</v>
      </c>
      <c r="D12" s="502"/>
      <c r="E12" s="502"/>
      <c r="F12" s="502"/>
      <c r="G12" s="502"/>
      <c r="H12" s="502"/>
    </row>
    <row r="13" spans="2:8" ht="55.95" customHeight="1" thickBot="1" x14ac:dyDescent="0.35">
      <c r="B13" s="500"/>
      <c r="C13" s="502" t="s">
        <v>534</v>
      </c>
      <c r="D13" s="502"/>
      <c r="E13" s="502"/>
      <c r="F13" s="502"/>
      <c r="G13" s="502"/>
      <c r="H13" s="502"/>
    </row>
    <row r="14" spans="2:8" ht="69" customHeight="1" thickBot="1" x14ac:dyDescent="0.35">
      <c r="B14" s="500"/>
      <c r="C14" s="502" t="s">
        <v>535</v>
      </c>
      <c r="D14" s="502"/>
      <c r="E14" s="502"/>
      <c r="F14" s="502"/>
      <c r="G14" s="502"/>
      <c r="H14" s="502"/>
    </row>
    <row r="15" spans="2:8" ht="16.2" customHeight="1" thickBot="1" x14ac:dyDescent="0.35">
      <c r="B15" s="500"/>
      <c r="C15" s="502" t="s">
        <v>536</v>
      </c>
      <c r="D15" s="502"/>
      <c r="E15" s="502"/>
      <c r="F15" s="502"/>
      <c r="G15" s="502"/>
      <c r="H15" s="502"/>
    </row>
    <row r="16" spans="2:8" ht="47.4" customHeight="1" thickBot="1" x14ac:dyDescent="0.35">
      <c r="B16" s="272" t="s">
        <v>537</v>
      </c>
      <c r="C16" s="505" t="s">
        <v>538</v>
      </c>
      <c r="D16" s="505"/>
      <c r="E16" s="505"/>
      <c r="F16" s="505"/>
      <c r="G16" s="505"/>
      <c r="H16" s="505"/>
    </row>
    <row r="17" spans="2:8" ht="16.2" customHeight="1" thickBot="1" x14ac:dyDescent="0.35">
      <c r="B17" s="501" t="s">
        <v>539</v>
      </c>
      <c r="C17" s="506" t="s">
        <v>540</v>
      </c>
      <c r="D17" s="507"/>
      <c r="E17" s="507"/>
      <c r="F17" s="507"/>
      <c r="G17" s="507"/>
      <c r="H17" s="508"/>
    </row>
    <row r="18" spans="2:8" ht="15.6" customHeight="1" thickBot="1" x14ac:dyDescent="0.35">
      <c r="B18" s="501"/>
      <c r="C18" s="522" t="s">
        <v>541</v>
      </c>
      <c r="D18" s="523"/>
      <c r="E18" s="523"/>
      <c r="F18" s="523"/>
      <c r="G18" s="523"/>
      <c r="H18" s="524"/>
    </row>
    <row r="19" spans="2:8" ht="32.4" customHeight="1" thickBot="1" x14ac:dyDescent="0.35">
      <c r="B19" s="501"/>
      <c r="C19" s="522" t="s">
        <v>542</v>
      </c>
      <c r="D19" s="523"/>
      <c r="E19" s="523"/>
      <c r="F19" s="523"/>
      <c r="G19" s="523"/>
      <c r="H19" s="524"/>
    </row>
    <row r="20" spans="2:8" ht="16.2" customHeight="1" thickBot="1" x14ac:dyDescent="0.35">
      <c r="B20" s="501"/>
      <c r="C20" s="525" t="s">
        <v>543</v>
      </c>
      <c r="D20" s="526"/>
      <c r="E20" s="526"/>
      <c r="F20" s="526"/>
      <c r="G20" s="526"/>
      <c r="H20" s="527"/>
    </row>
    <row r="21" spans="2:8" ht="16.2" customHeight="1" thickBot="1" x14ac:dyDescent="0.35">
      <c r="B21" s="272" t="s">
        <v>544</v>
      </c>
      <c r="C21" s="503" t="s">
        <v>545</v>
      </c>
      <c r="D21" s="503"/>
      <c r="E21" s="503"/>
      <c r="F21" s="503"/>
      <c r="G21" s="503"/>
      <c r="H21" s="503"/>
    </row>
    <row r="22" spans="2:8" ht="16.2" customHeight="1" thickBot="1" x14ac:dyDescent="0.35">
      <c r="B22" s="272" t="s">
        <v>546</v>
      </c>
      <c r="C22" s="502" t="s">
        <v>547</v>
      </c>
      <c r="D22" s="502"/>
      <c r="E22" s="502"/>
      <c r="F22" s="502"/>
      <c r="G22" s="502"/>
      <c r="H22" s="502"/>
    </row>
    <row r="23" spans="2:8" ht="31.95" customHeight="1" thickBot="1" x14ac:dyDescent="0.35">
      <c r="B23" s="272" t="s">
        <v>548</v>
      </c>
      <c r="C23" s="502" t="s">
        <v>549</v>
      </c>
      <c r="D23" s="502"/>
      <c r="E23" s="502"/>
      <c r="F23" s="502"/>
      <c r="G23" s="502"/>
      <c r="H23" s="502"/>
    </row>
    <row r="24" spans="2:8" ht="85.95" customHeight="1" thickBot="1" x14ac:dyDescent="0.35">
      <c r="B24" s="272" t="s">
        <v>550</v>
      </c>
      <c r="C24" s="502" t="s">
        <v>551</v>
      </c>
      <c r="D24" s="502"/>
      <c r="E24" s="502"/>
      <c r="F24" s="502"/>
      <c r="G24" s="502"/>
      <c r="H24" s="502"/>
    </row>
    <row r="25" spans="2:8" ht="40.200000000000003" customHeight="1" thickBot="1" x14ac:dyDescent="0.35">
      <c r="B25" s="272" t="s">
        <v>552</v>
      </c>
      <c r="C25" s="502" t="s">
        <v>553</v>
      </c>
      <c r="D25" s="502"/>
      <c r="E25" s="502"/>
      <c r="F25" s="502"/>
      <c r="G25" s="502"/>
      <c r="H25" s="502"/>
    </row>
    <row r="26" spans="2:8" ht="37.950000000000003" customHeight="1" thickBot="1" x14ac:dyDescent="0.35">
      <c r="B26" s="272" t="s">
        <v>554</v>
      </c>
      <c r="C26" s="502" t="s">
        <v>555</v>
      </c>
      <c r="D26" s="502"/>
      <c r="E26" s="502"/>
      <c r="F26" s="502"/>
      <c r="G26" s="502"/>
      <c r="H26" s="502"/>
    </row>
    <row r="27" spans="2:8" ht="69.599999999999994" customHeight="1" thickBot="1" x14ac:dyDescent="0.35">
      <c r="B27" s="272" t="s">
        <v>556</v>
      </c>
      <c r="C27" s="502" t="s">
        <v>557</v>
      </c>
      <c r="D27" s="502"/>
      <c r="E27" s="502"/>
      <c r="F27" s="502"/>
      <c r="G27" s="502"/>
      <c r="H27" s="502"/>
    </row>
    <row r="28" spans="2:8" ht="51" customHeight="1" thickBot="1" x14ac:dyDescent="0.35">
      <c r="B28" s="272" t="s">
        <v>558</v>
      </c>
      <c r="C28" s="502" t="s">
        <v>559</v>
      </c>
      <c r="D28" s="502"/>
      <c r="E28" s="502"/>
      <c r="F28" s="502"/>
      <c r="G28" s="502"/>
      <c r="H28" s="502"/>
    </row>
    <row r="29" spans="2:8" ht="85.2" customHeight="1" thickBot="1" x14ac:dyDescent="0.35">
      <c r="B29" s="272" t="s">
        <v>560</v>
      </c>
      <c r="C29" s="502" t="s">
        <v>561</v>
      </c>
      <c r="D29" s="502"/>
      <c r="E29" s="502"/>
      <c r="F29" s="502"/>
      <c r="G29" s="502"/>
      <c r="H29" s="502"/>
    </row>
    <row r="30" spans="2:8" ht="70.95" customHeight="1" thickBot="1" x14ac:dyDescent="0.35">
      <c r="B30" s="272" t="s">
        <v>562</v>
      </c>
      <c r="C30" s="502" t="s">
        <v>563</v>
      </c>
      <c r="D30" s="502"/>
      <c r="E30" s="502"/>
      <c r="F30" s="502"/>
      <c r="G30" s="502"/>
      <c r="H30" s="502"/>
    </row>
    <row r="31" spans="2:8" ht="132.6" customHeight="1" thickBot="1" x14ac:dyDescent="0.35">
      <c r="B31" s="272" t="s">
        <v>564</v>
      </c>
      <c r="C31" s="502" t="s">
        <v>565</v>
      </c>
      <c r="D31" s="502"/>
      <c r="E31" s="502"/>
      <c r="F31" s="502"/>
      <c r="G31" s="502"/>
      <c r="H31" s="502"/>
    </row>
    <row r="32" spans="2:8" ht="31.95" customHeight="1" thickBot="1" x14ac:dyDescent="0.35">
      <c r="B32" s="272" t="s">
        <v>566</v>
      </c>
      <c r="C32" s="502" t="s">
        <v>567</v>
      </c>
      <c r="D32" s="502"/>
      <c r="E32" s="502"/>
      <c r="F32" s="502"/>
      <c r="G32" s="502"/>
      <c r="H32" s="502"/>
    </row>
    <row r="33" spans="2:8" ht="16.2" customHeight="1" thickBot="1" x14ac:dyDescent="0.35">
      <c r="B33" s="272" t="s">
        <v>568</v>
      </c>
      <c r="C33" s="502" t="s">
        <v>569</v>
      </c>
      <c r="D33" s="502"/>
      <c r="E33" s="502"/>
      <c r="F33" s="502"/>
      <c r="G33" s="502"/>
      <c r="H33" s="502"/>
    </row>
    <row r="34" spans="2:8" ht="31.95" customHeight="1" thickBot="1" x14ac:dyDescent="0.35">
      <c r="B34" s="272" t="s">
        <v>300</v>
      </c>
      <c r="C34" s="502" t="s">
        <v>570</v>
      </c>
      <c r="D34" s="502"/>
      <c r="E34" s="502"/>
      <c r="F34" s="502"/>
      <c r="G34" s="502"/>
      <c r="H34" s="502"/>
    </row>
    <row r="35" spans="2:8" ht="43.95" customHeight="1" thickBot="1" x14ac:dyDescent="0.35">
      <c r="B35" s="272" t="s">
        <v>571</v>
      </c>
      <c r="C35" s="502" t="s">
        <v>572</v>
      </c>
      <c r="D35" s="502"/>
      <c r="E35" s="502"/>
      <c r="F35" s="502"/>
      <c r="G35" s="502"/>
      <c r="H35" s="502"/>
    </row>
    <row r="36" spans="2:8" ht="88.2" customHeight="1" thickBot="1" x14ac:dyDescent="0.35">
      <c r="B36" s="272" t="s">
        <v>573</v>
      </c>
      <c r="C36" s="502" t="s">
        <v>574</v>
      </c>
      <c r="D36" s="502"/>
      <c r="E36" s="502"/>
      <c r="F36" s="502"/>
      <c r="G36" s="502"/>
      <c r="H36" s="502"/>
    </row>
    <row r="37" spans="2:8" ht="197.4" customHeight="1" thickBot="1" x14ac:dyDescent="0.35">
      <c r="B37" s="272" t="s">
        <v>575</v>
      </c>
      <c r="C37" s="502" t="s">
        <v>576</v>
      </c>
      <c r="D37" s="502"/>
      <c r="E37" s="502"/>
      <c r="F37" s="502"/>
      <c r="G37" s="502"/>
      <c r="H37" s="502"/>
    </row>
    <row r="38" spans="2:8" ht="132.6" customHeight="1" thickBot="1" x14ac:dyDescent="0.35">
      <c r="B38" s="272" t="s">
        <v>577</v>
      </c>
      <c r="C38" s="502" t="s">
        <v>578</v>
      </c>
      <c r="D38" s="502"/>
      <c r="E38" s="502"/>
      <c r="F38" s="502"/>
      <c r="G38" s="502"/>
      <c r="H38" s="502"/>
    </row>
    <row r="39" spans="2:8" ht="42" customHeight="1" thickBot="1" x14ac:dyDescent="0.35">
      <c r="B39" s="272" t="s">
        <v>579</v>
      </c>
      <c r="C39" s="505" t="s">
        <v>580</v>
      </c>
      <c r="D39" s="505"/>
      <c r="E39" s="505"/>
      <c r="F39" s="505"/>
      <c r="G39" s="505"/>
      <c r="H39" s="505"/>
    </row>
    <row r="40" spans="2:8" ht="33.6" customHeight="1" thickBot="1" x14ac:dyDescent="0.35">
      <c r="B40" s="501" t="s">
        <v>581</v>
      </c>
      <c r="C40" s="506" t="s">
        <v>582</v>
      </c>
      <c r="D40" s="507"/>
      <c r="E40" s="507"/>
      <c r="F40" s="507"/>
      <c r="G40" s="507"/>
      <c r="H40" s="508"/>
    </row>
    <row r="41" spans="2:8" ht="33" customHeight="1" thickBot="1" x14ac:dyDescent="0.35">
      <c r="B41" s="501"/>
      <c r="C41" s="509" t="s">
        <v>583</v>
      </c>
      <c r="D41" s="510"/>
      <c r="E41" s="510"/>
      <c r="F41" s="510"/>
      <c r="G41" s="510"/>
      <c r="H41" s="511"/>
    </row>
    <row r="42" spans="2:8" s="226" customFormat="1" ht="65.400000000000006" customHeight="1" thickBot="1" x14ac:dyDescent="0.35">
      <c r="B42" s="501"/>
      <c r="C42" s="512" t="s">
        <v>584</v>
      </c>
      <c r="D42" s="513"/>
      <c r="E42" s="513"/>
      <c r="F42" s="513"/>
      <c r="G42" s="513"/>
      <c r="H42" s="514"/>
    </row>
    <row r="43" spans="2:8" ht="50.4" customHeight="1" thickBot="1" x14ac:dyDescent="0.35">
      <c r="B43" s="501"/>
      <c r="C43" s="509" t="s">
        <v>585</v>
      </c>
      <c r="D43" s="510"/>
      <c r="E43" s="510"/>
      <c r="F43" s="510"/>
      <c r="G43" s="510"/>
      <c r="H43" s="511"/>
    </row>
    <row r="44" spans="2:8" s="226" customFormat="1" ht="98.4" customHeight="1" thickBot="1" x14ac:dyDescent="0.35">
      <c r="B44" s="501"/>
      <c r="C44" s="512" t="s">
        <v>586</v>
      </c>
      <c r="D44" s="513"/>
      <c r="E44" s="513"/>
      <c r="F44" s="513"/>
      <c r="G44" s="513"/>
      <c r="H44" s="514"/>
    </row>
    <row r="45" spans="2:8" ht="66" customHeight="1" thickBot="1" x14ac:dyDescent="0.35">
      <c r="B45" s="501"/>
      <c r="C45" s="509" t="s">
        <v>587</v>
      </c>
      <c r="D45" s="510"/>
      <c r="E45" s="510"/>
      <c r="F45" s="510"/>
      <c r="G45" s="510"/>
      <c r="H45" s="511"/>
    </row>
    <row r="46" spans="2:8" ht="39" customHeight="1" thickBot="1" x14ac:dyDescent="0.35">
      <c r="B46" s="501"/>
      <c r="C46" s="515" t="s">
        <v>588</v>
      </c>
      <c r="D46" s="516"/>
      <c r="E46" s="516"/>
      <c r="F46" s="516"/>
      <c r="G46" s="516"/>
      <c r="H46" s="517"/>
    </row>
    <row r="47" spans="2:8" ht="42" customHeight="1" thickBot="1" x14ac:dyDescent="0.35">
      <c r="B47" s="272" t="s">
        <v>589</v>
      </c>
      <c r="C47" s="518" t="s">
        <v>590</v>
      </c>
      <c r="D47" s="518"/>
      <c r="E47" s="518"/>
      <c r="F47" s="518"/>
      <c r="G47" s="518"/>
      <c r="H47" s="518"/>
    </row>
    <row r="48" spans="2:8" ht="16.2" thickBot="1" x14ac:dyDescent="0.35">
      <c r="B48" s="501" t="s">
        <v>591</v>
      </c>
      <c r="C48" s="519" t="s">
        <v>592</v>
      </c>
      <c r="D48" s="520"/>
      <c r="E48" s="520"/>
      <c r="F48" s="520"/>
      <c r="G48" s="520"/>
      <c r="H48" s="521"/>
    </row>
    <row r="49" spans="2:8" ht="49.95" customHeight="1" thickBot="1" x14ac:dyDescent="0.35">
      <c r="B49" s="501"/>
      <c r="C49" s="528" t="s">
        <v>593</v>
      </c>
      <c r="D49" s="529"/>
      <c r="E49" s="529"/>
      <c r="F49" s="529"/>
      <c r="G49" s="529"/>
      <c r="H49" s="530"/>
    </row>
    <row r="50" spans="2:8" ht="58.2" customHeight="1" thickBot="1" x14ac:dyDescent="0.35">
      <c r="B50" s="272" t="s">
        <v>594</v>
      </c>
      <c r="C50" s="503" t="s">
        <v>595</v>
      </c>
      <c r="D50" s="503"/>
      <c r="E50" s="503"/>
      <c r="F50" s="503"/>
      <c r="G50" s="503"/>
      <c r="H50" s="503"/>
    </row>
    <row r="51" spans="2:8" ht="31.95" customHeight="1" thickBot="1" x14ac:dyDescent="0.35">
      <c r="B51" s="272" t="s">
        <v>596</v>
      </c>
      <c r="C51" s="502" t="s">
        <v>597</v>
      </c>
      <c r="D51" s="502"/>
      <c r="E51" s="502"/>
      <c r="F51" s="502"/>
      <c r="G51" s="502"/>
      <c r="H51" s="502"/>
    </row>
    <row r="52" spans="2:8" ht="147.6" customHeight="1" thickBot="1" x14ac:dyDescent="0.35">
      <c r="B52" s="272" t="s">
        <v>598</v>
      </c>
      <c r="C52" s="502" t="s">
        <v>599</v>
      </c>
      <c r="D52" s="502"/>
      <c r="E52" s="502"/>
      <c r="F52" s="502"/>
      <c r="G52" s="502"/>
      <c r="H52" s="502"/>
    </row>
    <row r="53" spans="2:8" ht="35.4" customHeight="1" thickBot="1" x14ac:dyDescent="0.35">
      <c r="B53" s="272" t="s">
        <v>600</v>
      </c>
      <c r="C53" s="502" t="s">
        <v>601</v>
      </c>
      <c r="D53" s="502"/>
      <c r="E53" s="502"/>
      <c r="F53" s="502"/>
      <c r="G53" s="502"/>
      <c r="H53" s="502"/>
    </row>
    <row r="54" spans="2:8" ht="16.2" customHeight="1" thickBot="1" x14ac:dyDescent="0.35">
      <c r="B54" s="272" t="s">
        <v>416</v>
      </c>
      <c r="C54" s="502" t="s">
        <v>602</v>
      </c>
      <c r="D54" s="502"/>
      <c r="E54" s="502"/>
      <c r="F54" s="502"/>
      <c r="G54" s="502"/>
      <c r="H54" s="502"/>
    </row>
    <row r="55" spans="2:8" ht="16.2" customHeight="1" thickBot="1" x14ac:dyDescent="0.35">
      <c r="B55" s="272" t="s">
        <v>603</v>
      </c>
      <c r="C55" s="502" t="s">
        <v>604</v>
      </c>
      <c r="D55" s="502"/>
      <c r="E55" s="502"/>
      <c r="F55" s="502"/>
      <c r="G55" s="502"/>
      <c r="H55" s="502"/>
    </row>
    <row r="56" spans="2:8" ht="16.2" customHeight="1" thickBot="1" x14ac:dyDescent="0.35">
      <c r="B56" s="272" t="s">
        <v>417</v>
      </c>
      <c r="C56" s="502" t="s">
        <v>605</v>
      </c>
      <c r="D56" s="502"/>
      <c r="E56" s="502"/>
      <c r="F56" s="502"/>
      <c r="G56" s="502"/>
      <c r="H56" s="502"/>
    </row>
    <row r="57" spans="2:8" ht="61.2" customHeight="1" thickBot="1" x14ac:dyDescent="0.35">
      <c r="B57" s="272" t="s">
        <v>606</v>
      </c>
      <c r="C57" s="502" t="s">
        <v>607</v>
      </c>
      <c r="D57" s="502"/>
      <c r="E57" s="502"/>
      <c r="F57" s="502"/>
      <c r="G57" s="502"/>
      <c r="H57" s="502"/>
    </row>
    <row r="58" spans="2:8" ht="61.95" customHeight="1" thickBot="1" x14ac:dyDescent="0.35">
      <c r="B58" s="272" t="s">
        <v>608</v>
      </c>
      <c r="C58" s="502" t="s">
        <v>609</v>
      </c>
      <c r="D58" s="502"/>
      <c r="E58" s="502"/>
      <c r="F58" s="502"/>
      <c r="G58" s="502"/>
      <c r="H58" s="502"/>
    </row>
    <row r="59" spans="2:8" ht="36.6" customHeight="1" thickBot="1" x14ac:dyDescent="0.35">
      <c r="B59" s="272" t="s">
        <v>610</v>
      </c>
      <c r="C59" s="502" t="s">
        <v>611</v>
      </c>
      <c r="D59" s="502"/>
      <c r="E59" s="502"/>
      <c r="F59" s="502"/>
      <c r="G59" s="502"/>
      <c r="H59" s="502"/>
    </row>
    <row r="60" spans="2:8" ht="31.95" customHeight="1" thickBot="1" x14ac:dyDescent="0.35">
      <c r="B60" s="272" t="s">
        <v>612</v>
      </c>
      <c r="C60" s="505" t="s">
        <v>613</v>
      </c>
      <c r="D60" s="505"/>
      <c r="E60" s="505"/>
      <c r="F60" s="505"/>
      <c r="G60" s="505"/>
      <c r="H60" s="505"/>
    </row>
    <row r="61" spans="2:8" ht="64.95" customHeight="1" thickBot="1" x14ac:dyDescent="0.35">
      <c r="B61" s="501" t="s">
        <v>614</v>
      </c>
      <c r="C61" s="506" t="s">
        <v>615</v>
      </c>
      <c r="D61" s="507"/>
      <c r="E61" s="507"/>
      <c r="F61" s="507"/>
      <c r="G61" s="507"/>
      <c r="H61" s="508"/>
    </row>
    <row r="62" spans="2:8" ht="37.950000000000003" customHeight="1" thickBot="1" x14ac:dyDescent="0.35">
      <c r="B62" s="501"/>
      <c r="C62" s="531" t="s">
        <v>616</v>
      </c>
      <c r="D62" s="532"/>
      <c r="E62" s="532"/>
      <c r="F62" s="532"/>
      <c r="G62" s="532"/>
      <c r="H62" s="533"/>
    </row>
    <row r="63" spans="2:8" ht="15.6" customHeight="1" thickBot="1" x14ac:dyDescent="0.35">
      <c r="B63" s="501"/>
      <c r="C63" s="522" t="s">
        <v>617</v>
      </c>
      <c r="D63" s="523"/>
      <c r="E63" s="523"/>
      <c r="F63" s="523"/>
      <c r="G63" s="523"/>
      <c r="H63" s="524"/>
    </row>
    <row r="64" spans="2:8" ht="15.6" customHeight="1" thickBot="1" x14ac:dyDescent="0.35">
      <c r="B64" s="501"/>
      <c r="C64" s="522" t="s">
        <v>618</v>
      </c>
      <c r="D64" s="523"/>
      <c r="E64" s="523"/>
      <c r="F64" s="523"/>
      <c r="G64" s="523"/>
      <c r="H64" s="524"/>
    </row>
    <row r="65" spans="2:8" ht="15.6" customHeight="1" thickBot="1" x14ac:dyDescent="0.35">
      <c r="B65" s="501"/>
      <c r="C65" s="522" t="s">
        <v>619</v>
      </c>
      <c r="D65" s="523"/>
      <c r="E65" s="523"/>
      <c r="F65" s="523"/>
      <c r="G65" s="523"/>
      <c r="H65" s="524"/>
    </row>
    <row r="66" spans="2:8" ht="37.950000000000003" customHeight="1" thickBot="1" x14ac:dyDescent="0.35">
      <c r="B66" s="501"/>
      <c r="C66" s="531" t="s">
        <v>620</v>
      </c>
      <c r="D66" s="532"/>
      <c r="E66" s="532"/>
      <c r="F66" s="532"/>
      <c r="G66" s="532"/>
      <c r="H66" s="533"/>
    </row>
    <row r="67" spans="2:8" ht="15.6" customHeight="1" thickBot="1" x14ac:dyDescent="0.35">
      <c r="B67" s="501"/>
      <c r="C67" s="522" t="s">
        <v>621</v>
      </c>
      <c r="D67" s="523"/>
      <c r="E67" s="523"/>
      <c r="F67" s="523"/>
      <c r="G67" s="523"/>
      <c r="H67" s="524"/>
    </row>
    <row r="68" spans="2:8" ht="16.2" customHeight="1" thickBot="1" x14ac:dyDescent="0.35">
      <c r="B68" s="501"/>
      <c r="C68" s="531" t="s">
        <v>622</v>
      </c>
      <c r="D68" s="532"/>
      <c r="E68" s="532"/>
      <c r="F68" s="532"/>
      <c r="G68" s="532"/>
      <c r="H68" s="533"/>
    </row>
    <row r="69" spans="2:8" ht="15.6" customHeight="1" thickBot="1" x14ac:dyDescent="0.35">
      <c r="B69" s="501"/>
      <c r="C69" s="522" t="s">
        <v>623</v>
      </c>
      <c r="D69" s="523"/>
      <c r="E69" s="523"/>
      <c r="F69" s="523"/>
      <c r="G69" s="523"/>
      <c r="H69" s="524"/>
    </row>
    <row r="70" spans="2:8" ht="15.6" customHeight="1" thickBot="1" x14ac:dyDescent="0.35">
      <c r="B70" s="501"/>
      <c r="C70" s="522" t="s">
        <v>624</v>
      </c>
      <c r="D70" s="523"/>
      <c r="E70" s="523"/>
      <c r="F70" s="523"/>
      <c r="G70" s="523"/>
      <c r="H70" s="524"/>
    </row>
    <row r="71" spans="2:8" ht="15.6" customHeight="1" thickBot="1" x14ac:dyDescent="0.35">
      <c r="B71" s="501"/>
      <c r="C71" s="522" t="s">
        <v>625</v>
      </c>
      <c r="D71" s="523"/>
      <c r="E71" s="523"/>
      <c r="F71" s="523"/>
      <c r="G71" s="523"/>
      <c r="H71" s="524"/>
    </row>
    <row r="72" spans="2:8" ht="15.6" thickBot="1" x14ac:dyDescent="0.35">
      <c r="B72" s="501"/>
      <c r="C72" s="522" t="s">
        <v>626</v>
      </c>
      <c r="D72" s="523"/>
      <c r="E72" s="523"/>
      <c r="F72" s="523"/>
      <c r="G72" s="523"/>
      <c r="H72" s="524"/>
    </row>
    <row r="73" spans="2:8" ht="33" customHeight="1" thickBot="1" x14ac:dyDescent="0.35">
      <c r="B73" s="501"/>
      <c r="C73" s="534" t="s">
        <v>627</v>
      </c>
      <c r="D73" s="535"/>
      <c r="E73" s="535"/>
      <c r="F73" s="535"/>
      <c r="G73" s="535"/>
      <c r="H73" s="536"/>
    </row>
    <row r="74" spans="2:8" ht="94.2" customHeight="1" thickBot="1" x14ac:dyDescent="0.35">
      <c r="B74" s="272" t="s">
        <v>628</v>
      </c>
      <c r="C74" s="503" t="s">
        <v>629</v>
      </c>
      <c r="D74" s="503"/>
      <c r="E74" s="503"/>
      <c r="F74" s="503"/>
      <c r="G74" s="503"/>
      <c r="H74" s="503"/>
    </row>
    <row r="75" spans="2:8" ht="55.2" customHeight="1" thickBot="1" x14ac:dyDescent="0.35">
      <c r="B75" s="272" t="s">
        <v>630</v>
      </c>
      <c r="C75" s="537" t="s">
        <v>631</v>
      </c>
      <c r="D75" s="537"/>
      <c r="E75" s="537"/>
      <c r="F75" s="537"/>
      <c r="G75" s="537"/>
      <c r="H75" s="537"/>
    </row>
    <row r="76" spans="2:8" ht="75" customHeight="1" thickBot="1" x14ac:dyDescent="0.35">
      <c r="B76" s="272" t="s">
        <v>632</v>
      </c>
      <c r="C76" s="502" t="s">
        <v>633</v>
      </c>
      <c r="D76" s="502"/>
      <c r="E76" s="502"/>
      <c r="F76" s="502"/>
      <c r="G76" s="502"/>
      <c r="H76" s="502"/>
    </row>
    <row r="77" spans="2:8" x14ac:dyDescent="0.3">
      <c r="B77" s="224"/>
    </row>
    <row r="78" spans="2:8" x14ac:dyDescent="0.3">
      <c r="B78" s="225"/>
    </row>
    <row r="79" spans="2:8" x14ac:dyDescent="0.3">
      <c r="B79" s="224"/>
    </row>
    <row r="80" spans="2:8" x14ac:dyDescent="0.3">
      <c r="B80" s="224"/>
    </row>
    <row r="81" spans="2:2" x14ac:dyDescent="0.3">
      <c r="B81" s="224"/>
    </row>
    <row r="82" spans="2:2" x14ac:dyDescent="0.3">
      <c r="B82" s="225"/>
    </row>
    <row r="83" spans="2:2" x14ac:dyDescent="0.3">
      <c r="B83" s="224"/>
    </row>
    <row r="84" spans="2:2" x14ac:dyDescent="0.3">
      <c r="B84" s="225"/>
    </row>
    <row r="85" spans="2:2" x14ac:dyDescent="0.3">
      <c r="B85" s="225"/>
    </row>
    <row r="86" spans="2:2" x14ac:dyDescent="0.3">
      <c r="B86" s="225"/>
    </row>
    <row r="87" spans="2:2" x14ac:dyDescent="0.3">
      <c r="B87" s="225"/>
    </row>
    <row r="88" spans="2:2" x14ac:dyDescent="0.3">
      <c r="B88" s="224"/>
    </row>
    <row r="89" spans="2:2" x14ac:dyDescent="0.3">
      <c r="B89" s="224"/>
    </row>
    <row r="90" spans="2:2" x14ac:dyDescent="0.3">
      <c r="B90" s="225"/>
    </row>
    <row r="91" spans="2:2" x14ac:dyDescent="0.3">
      <c r="B91" s="225"/>
    </row>
  </sheetData>
  <sheetProtection algorithmName="SHA-512" hashValue="JJshVlq+l2QLs2D7JuBW6peEbsZdky3cj2RR2TXwR8AzmPzlh8h5lsj+vOcwsTa1xsDNHawgVe1ye9LXzzwlUQ==" saltValue="V86g/zPlRBOoruTWhoQL0g==" spinCount="100000" sheet="1" objects="1" scenarios="1"/>
  <mergeCells count="76">
    <mergeCell ref="C60:H60"/>
    <mergeCell ref="C61:H61"/>
    <mergeCell ref="C62:H62"/>
    <mergeCell ref="C76:H76"/>
    <mergeCell ref="C69:H69"/>
    <mergeCell ref="C70:H70"/>
    <mergeCell ref="C71:H71"/>
    <mergeCell ref="C72:H72"/>
    <mergeCell ref="C73:H73"/>
    <mergeCell ref="C74:H74"/>
    <mergeCell ref="C75:H75"/>
    <mergeCell ref="C65:H65"/>
    <mergeCell ref="C66:H66"/>
    <mergeCell ref="C67:H67"/>
    <mergeCell ref="C68:H68"/>
    <mergeCell ref="C64:H64"/>
    <mergeCell ref="C50:H50"/>
    <mergeCell ref="C51:H51"/>
    <mergeCell ref="C52:H52"/>
    <mergeCell ref="C58:H58"/>
    <mergeCell ref="C59:H59"/>
    <mergeCell ref="C18:H18"/>
    <mergeCell ref="C19:H19"/>
    <mergeCell ref="C20:H20"/>
    <mergeCell ref="C63:H63"/>
    <mergeCell ref="C28:H28"/>
    <mergeCell ref="C29:H29"/>
    <mergeCell ref="C30:H30"/>
    <mergeCell ref="C31:H31"/>
    <mergeCell ref="C32:H32"/>
    <mergeCell ref="C33:H33"/>
    <mergeCell ref="C54:H54"/>
    <mergeCell ref="C55:H55"/>
    <mergeCell ref="C56:H56"/>
    <mergeCell ref="C57:H57"/>
    <mergeCell ref="C53:H53"/>
    <mergeCell ref="C49:H49"/>
    <mergeCell ref="C38:H38"/>
    <mergeCell ref="C45:H45"/>
    <mergeCell ref="C46:H46"/>
    <mergeCell ref="C47:H47"/>
    <mergeCell ref="C48:H48"/>
    <mergeCell ref="C43:H43"/>
    <mergeCell ref="C44:H44"/>
    <mergeCell ref="C23:H23"/>
    <mergeCell ref="B40:B46"/>
    <mergeCell ref="B48:B49"/>
    <mergeCell ref="B61:B73"/>
    <mergeCell ref="C34:H34"/>
    <mergeCell ref="C35:H35"/>
    <mergeCell ref="C36:H36"/>
    <mergeCell ref="C37:H37"/>
    <mergeCell ref="C24:H24"/>
    <mergeCell ref="C25:H25"/>
    <mergeCell ref="C26:H26"/>
    <mergeCell ref="C27:H27"/>
    <mergeCell ref="C39:H39"/>
    <mergeCell ref="C40:H40"/>
    <mergeCell ref="C41:H41"/>
    <mergeCell ref="C42:H42"/>
    <mergeCell ref="B9:B15"/>
    <mergeCell ref="B17:B20"/>
    <mergeCell ref="F1:H5"/>
    <mergeCell ref="B6:H6"/>
    <mergeCell ref="C22:H22"/>
    <mergeCell ref="C21:H21"/>
    <mergeCell ref="C8:H8"/>
    <mergeCell ref="C9:H9"/>
    <mergeCell ref="C10:H10"/>
    <mergeCell ref="C11:H11"/>
    <mergeCell ref="C12:H12"/>
    <mergeCell ref="C13:H13"/>
    <mergeCell ref="C14:H14"/>
    <mergeCell ref="C15:H15"/>
    <mergeCell ref="C16:H16"/>
    <mergeCell ref="C17:H1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0CC29E08A19B64E8803947B7CF76F7D" ma:contentTypeVersion="18" ma:contentTypeDescription="Create a new document." ma:contentTypeScope="" ma:versionID="500fcf48316504d7dbb12834e0e9b5e2">
  <xsd:schema xmlns:xsd="http://www.w3.org/2001/XMLSchema" xmlns:xs="http://www.w3.org/2001/XMLSchema" xmlns:p="http://schemas.microsoft.com/office/2006/metadata/properties" xmlns:ns2="a5e51b05-cefb-435f-bd9a-09a8c233c927" xmlns:ns3="b34455da-c0c4-4dd5-a0b5-ce89ec1b11bc" targetNamespace="http://schemas.microsoft.com/office/2006/metadata/properties" ma:root="true" ma:fieldsID="4487bc2c7ccae4f646d5c848bcc61861" ns2:_="" ns3:_="">
    <xsd:import namespace="a5e51b05-cefb-435f-bd9a-09a8c233c927"/>
    <xsd:import namespace="b34455da-c0c4-4dd5-a0b5-ce89ec1b11b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SearchProperties" minOccurs="0"/>
                <xsd:element ref="ns2:MediaServiceObjectDetectorVersions" minOccurs="0"/>
                <xsd:element ref="ns2:WHO" minOccurs="0"/>
                <xsd:element ref="ns2:SENTTOAPPROVER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e51b05-cefb-435f-bd9a-09a8c233c9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b08a6f0c-2aaf-4321-b136-724fefbd7bd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WHO" ma:index="23" nillable="true" ma:displayName="WHO" ma:format="Dropdown" ma:internalName="WHO">
      <xsd:simpleType>
        <xsd:union memberTypes="dms:Text">
          <xsd:simpleType>
            <xsd:restriction base="dms:Choice">
              <xsd:enumeration value="Di"/>
              <xsd:enumeration value="Bec"/>
              <xsd:enumeration value="Juliet"/>
            </xsd:restriction>
          </xsd:simpleType>
        </xsd:union>
      </xsd:simpleType>
    </xsd:element>
    <xsd:element name="SENTTOAPPROVERS" ma:index="24" nillable="true" ma:displayName="SENT TO APPROVERS" ma:format="Dropdown" ma:internalName="SENTTOAPPROVERS">
      <xsd:simpleType>
        <xsd:restriction base="dms:Choice">
          <xsd:enumeration value="YES"/>
          <xsd:enumeration value="Choice 2"/>
          <xsd:enumeration value="Choice 3"/>
        </xsd:restriction>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4455da-c0c4-4dd5-a0b5-ce89ec1b11b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28362d0-e051-40ca-b4f0-edba0057c5e8}" ma:internalName="TaxCatchAll" ma:showField="CatchAllData" ma:web="b34455da-c0c4-4dd5-a0b5-ce89ec1b11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5e51b05-cefb-435f-bd9a-09a8c233c927">
      <Terms xmlns="http://schemas.microsoft.com/office/infopath/2007/PartnerControls"/>
    </lcf76f155ced4ddcb4097134ff3c332f>
    <TaxCatchAll xmlns="b34455da-c0c4-4dd5-a0b5-ce89ec1b11bc" xsi:nil="true"/>
    <WHO xmlns="a5e51b05-cefb-435f-bd9a-09a8c233c927" xsi:nil="true"/>
    <SENTTOAPPROVERS xmlns="a5e51b05-cefb-435f-bd9a-09a8c233c927" xsi:nil="true"/>
    <SharedWithUsers xmlns="b34455da-c0c4-4dd5-a0b5-ce89ec1b11bc">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11D27A-E0E9-4106-84BE-00F09A6963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e51b05-cefb-435f-bd9a-09a8c233c927"/>
    <ds:schemaRef ds:uri="b34455da-c0c4-4dd5-a0b5-ce89ec1b11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1ED2B9B-5BAE-4A5D-8D92-9A928F144C0B}">
  <ds:schemaRefs>
    <ds:schemaRef ds:uri="http://schemas.microsoft.com/office/2006/metadata/properties"/>
    <ds:schemaRef ds:uri="http://schemas.microsoft.com/office/infopath/2007/PartnerControls"/>
    <ds:schemaRef ds:uri="a5e51b05-cefb-435f-bd9a-09a8c233c927"/>
    <ds:schemaRef ds:uri="b34455da-c0c4-4dd5-a0b5-ce89ec1b11bc"/>
  </ds:schemaRefs>
</ds:datastoreItem>
</file>

<file path=customXml/itemProps3.xml><?xml version="1.0" encoding="utf-8"?>
<ds:datastoreItem xmlns:ds="http://schemas.openxmlformats.org/officeDocument/2006/customXml" ds:itemID="{156983DF-F678-4AE4-A541-C922AF2770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vt:lpstr>
      <vt:lpstr>Overview and Contents</vt:lpstr>
      <vt:lpstr>Customer health</vt:lpstr>
      <vt:lpstr>Employee health</vt:lpstr>
      <vt:lpstr>Sustainable health system</vt:lpstr>
      <vt:lpstr>Environmental health</vt:lpstr>
      <vt:lpstr>Ethical &amp; responsible business</vt:lpstr>
      <vt:lpstr>Important notice</vt:lpstr>
      <vt:lpstr>Glossary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Mumtaheina Islam</cp:lastModifiedBy>
  <cp:revision/>
  <dcterms:created xsi:type="dcterms:W3CDTF">2025-04-08T04:58:51Z</dcterms:created>
  <dcterms:modified xsi:type="dcterms:W3CDTF">2025-09-19T01:05:55Z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0x01010020CC29E08A19B64E8803947B7CF76F7D</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